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ointern\Documents\"/>
    </mc:Choice>
  </mc:AlternateContent>
  <bookViews>
    <workbookView xWindow="0" yWindow="0" windowWidth="22815" windowHeight="8550"/>
  </bookViews>
  <sheets>
    <sheet name="2011-2012" sheetId="1" r:id="rId1"/>
    <sheet name="2013-2014" sheetId="2" r:id="rId2"/>
  </sheets>
  <definedNames>
    <definedName name="_xlnm._FilterDatabase" localSheetId="0" hidden="1">'2011-2012'!$A$2:$H$54</definedName>
  </definedNames>
  <calcPr calcId="162913"/>
</workbook>
</file>

<file path=xl/calcChain.xml><?xml version="1.0" encoding="utf-8"?>
<calcChain xmlns="http://schemas.openxmlformats.org/spreadsheetml/2006/main">
  <c r="F54" i="2" l="1"/>
  <c r="D54" i="2"/>
  <c r="F53" i="2"/>
  <c r="D53" i="2"/>
  <c r="F52" i="2"/>
  <c r="D52" i="2"/>
  <c r="F51" i="2"/>
  <c r="D51" i="2"/>
  <c r="F50" i="2"/>
  <c r="D50" i="2"/>
  <c r="F49" i="2"/>
  <c r="D49" i="2"/>
  <c r="F48" i="2"/>
  <c r="D48" i="2"/>
  <c r="F47" i="2"/>
  <c r="D47" i="2"/>
  <c r="F46" i="2"/>
  <c r="D46" i="2"/>
  <c r="F45" i="2"/>
  <c r="D45" i="2"/>
  <c r="F44" i="2"/>
  <c r="D44" i="2"/>
  <c r="F43" i="2"/>
  <c r="D43" i="2"/>
  <c r="F42" i="2"/>
  <c r="D42" i="2"/>
  <c r="F41" i="2"/>
  <c r="D41" i="2"/>
  <c r="F40" i="2"/>
  <c r="D40" i="2"/>
  <c r="F39" i="2"/>
  <c r="D39" i="2"/>
  <c r="F38" i="2"/>
  <c r="D38" i="2"/>
  <c r="F37" i="2"/>
  <c r="D37" i="2"/>
  <c r="F36" i="2"/>
  <c r="D36" i="2"/>
  <c r="F35" i="2"/>
  <c r="D35" i="2"/>
  <c r="F34" i="2"/>
  <c r="D34" i="2"/>
  <c r="F33" i="2"/>
  <c r="D33" i="2"/>
  <c r="F32" i="2"/>
  <c r="D32" i="2"/>
  <c r="F31" i="2"/>
  <c r="D31" i="2"/>
  <c r="F30" i="2"/>
  <c r="D30" i="2"/>
  <c r="F29" i="2"/>
  <c r="D29" i="2"/>
  <c r="F28" i="2"/>
  <c r="D28" i="2"/>
  <c r="F27" i="2"/>
  <c r="D27" i="2"/>
  <c r="F26" i="2"/>
  <c r="D26" i="2"/>
  <c r="F25" i="2"/>
  <c r="D25" i="2"/>
  <c r="F24" i="2"/>
  <c r="D24" i="2"/>
  <c r="F23" i="2"/>
  <c r="D23" i="2"/>
  <c r="F22" i="2"/>
  <c r="D22" i="2"/>
  <c r="F21" i="2"/>
  <c r="D21" i="2"/>
  <c r="F20" i="2"/>
  <c r="D20" i="2"/>
  <c r="F19" i="2"/>
  <c r="D19" i="2"/>
  <c r="F18" i="2"/>
  <c r="D18" i="2"/>
  <c r="F17" i="2"/>
  <c r="D17" i="2"/>
  <c r="F16" i="2"/>
  <c r="D16" i="2"/>
  <c r="F15" i="2"/>
  <c r="D15" i="2"/>
  <c r="F14" i="2"/>
  <c r="D14" i="2"/>
  <c r="F13" i="2"/>
  <c r="D13" i="2"/>
  <c r="F12" i="2"/>
  <c r="D12" i="2"/>
  <c r="F11" i="2"/>
  <c r="D11" i="2"/>
  <c r="F10" i="2"/>
  <c r="D10" i="2"/>
  <c r="F9" i="2"/>
  <c r="D9" i="2"/>
  <c r="F8" i="2"/>
  <c r="D8" i="2"/>
  <c r="F7" i="2"/>
  <c r="D7" i="2"/>
  <c r="F6" i="2"/>
  <c r="D6" i="2"/>
  <c r="F5" i="2"/>
  <c r="D5" i="2"/>
  <c r="F4" i="2"/>
  <c r="D4" i="2"/>
  <c r="F3" i="2"/>
  <c r="D3" i="2"/>
  <c r="E10" i="1" l="1"/>
  <c r="E12" i="1"/>
  <c r="E32" i="1"/>
  <c r="E54" i="1"/>
  <c r="E29" i="1"/>
  <c r="E53" i="1"/>
  <c r="E44" i="1"/>
  <c r="E41" i="1"/>
  <c r="E8" i="1"/>
  <c r="E34" i="1"/>
  <c r="E26" i="1"/>
  <c r="E36" i="1"/>
  <c r="E49" i="1"/>
  <c r="E15" i="1"/>
  <c r="E16" i="1"/>
  <c r="E28" i="1"/>
  <c r="E30" i="1"/>
  <c r="E7" i="1"/>
  <c r="E47" i="1"/>
  <c r="E37" i="1"/>
  <c r="E48" i="1"/>
  <c r="E27" i="1"/>
  <c r="E39" i="1"/>
  <c r="E9" i="1"/>
  <c r="E19" i="1"/>
  <c r="E18" i="1"/>
  <c r="E21" i="1"/>
  <c r="E43" i="1"/>
  <c r="E5" i="1"/>
  <c r="E20" i="1"/>
  <c r="E46" i="1"/>
  <c r="E45" i="1"/>
  <c r="E22" i="1"/>
  <c r="E25" i="1"/>
  <c r="E17" i="1"/>
  <c r="E35" i="1"/>
  <c r="E4" i="1"/>
  <c r="E3" i="1"/>
  <c r="E51" i="1"/>
  <c r="E52" i="1"/>
  <c r="E13" i="1"/>
  <c r="E6" i="1"/>
  <c r="E42" i="1"/>
  <c r="E33" i="1"/>
  <c r="E23" i="1"/>
  <c r="E40" i="1"/>
  <c r="E24" i="1"/>
  <c r="E38" i="1"/>
  <c r="E11" i="1"/>
  <c r="E31" i="1"/>
  <c r="E14" i="1"/>
  <c r="E50" i="1"/>
  <c r="H10" i="1"/>
  <c r="H12" i="1"/>
  <c r="H32" i="1"/>
  <c r="H54" i="1"/>
  <c r="H29" i="1"/>
  <c r="H53" i="1"/>
  <c r="H44" i="1"/>
  <c r="H41" i="1"/>
  <c r="H8" i="1"/>
  <c r="H34" i="1"/>
  <c r="H26" i="1"/>
  <c r="H36" i="1"/>
  <c r="H49" i="1"/>
  <c r="H15" i="1"/>
  <c r="H16" i="1"/>
  <c r="H28" i="1"/>
  <c r="H30" i="1"/>
  <c r="H7" i="1"/>
  <c r="H47" i="1"/>
  <c r="H37" i="1"/>
  <c r="H48" i="1"/>
  <c r="H27" i="1"/>
  <c r="H39" i="1"/>
  <c r="H9" i="1"/>
  <c r="H19" i="1"/>
  <c r="H18" i="1"/>
  <c r="H21" i="1"/>
  <c r="H43" i="1"/>
  <c r="H5" i="1"/>
  <c r="H20" i="1"/>
  <c r="H46" i="1"/>
  <c r="H45" i="1"/>
  <c r="H22" i="1"/>
  <c r="H25" i="1"/>
  <c r="H17" i="1"/>
  <c r="H35" i="1"/>
  <c r="H4" i="1"/>
  <c r="H3" i="1"/>
  <c r="H51" i="1"/>
  <c r="H52" i="1"/>
  <c r="H13" i="1"/>
  <c r="H6" i="1"/>
  <c r="H42" i="1"/>
  <c r="H33" i="1"/>
  <c r="H23" i="1"/>
  <c r="H40" i="1"/>
  <c r="H24" i="1"/>
  <c r="H38" i="1"/>
  <c r="H11" i="1"/>
  <c r="H31" i="1"/>
  <c r="H14" i="1"/>
  <c r="H50" i="1"/>
  <c r="G3" i="1"/>
  <c r="G4" i="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8" i="1"/>
  <c r="G49" i="1"/>
  <c r="G50" i="1"/>
  <c r="G51" i="1"/>
  <c r="G52" i="1"/>
  <c r="G53" i="1"/>
  <c r="G54" i="1"/>
  <c r="G47" i="1"/>
</calcChain>
</file>

<file path=xl/sharedStrings.xml><?xml version="1.0" encoding="utf-8"?>
<sst xmlns="http://schemas.openxmlformats.org/spreadsheetml/2006/main" count="124" uniqueCount="70">
  <si>
    <t>United States</t>
  </si>
  <si>
    <t>Alabama</t>
  </si>
  <si>
    <t>Alaska</t>
  </si>
  <si>
    <t>Arizona</t>
  </si>
  <si>
    <t>Arkansas</t>
  </si>
  <si>
    <t>California</t>
  </si>
  <si>
    <t>Colorado</t>
  </si>
  <si>
    <t>Connecticut</t>
  </si>
  <si>
    <t>Delaware</t>
  </si>
  <si>
    <t>District of Columbia</t>
  </si>
  <si>
    <t>Florida</t>
  </si>
  <si>
    <t>Georgia</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</si>
  <si>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</si>
  <si>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</si>
  <si>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</si>
  <si>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</si>
  <si>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</si>
  <si>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</si>
  <si>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</si>
  <si>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</si>
  <si>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</si>
  <si>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</si>
  <si>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</si>
  <si>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</si>
  <si>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</si>
  <si>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</si>
  <si>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</si>
  <si>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</si>
  <si>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</si>
  <si>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</si>
  <si>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</si>
  <si>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</si>
  <si>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</si>
  <si>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</si>
  <si>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</si>
  <si>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</si>
  <si>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</si>
  <si>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</si>
  <si>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</si>
  <si>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</si>
  <si>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</si>
  <si>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</si>
  <si>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</si>
  <si>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</si>
  <si>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</si>
  <si>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</si>
  <si>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</si>
  <si>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</si>
  <si>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</si>
  <si>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</si>
  <si>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</si>
  <si>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State</t>
  </si>
  <si>
    <t>Enrollment</t>
  </si>
  <si>
    <t>Arrest Rate</t>
  </si>
  <si>
    <t>Referals to Law Enforcement</t>
  </si>
  <si>
    <t>Referal Rate</t>
  </si>
  <si>
    <t>Referals per 1000</t>
  </si>
  <si>
    <t>Arrests per 1000</t>
  </si>
  <si>
    <t>This spreadsheet was compiled by the American Civil Liberties Union of Pennsylvania from state estimations prepared by the U.S. Department of Education (ED). ED's projections can be found at:  http://ocrdata.ed.gov/StateNationalEstimations/Estimations_2011_12</t>
  </si>
  <si>
    <t>Student Arrests</t>
  </si>
  <si>
    <t>Arrests per 1,000 students</t>
  </si>
  <si>
    <t>Referrals to Law Enforcement</t>
  </si>
  <si>
    <t xml:space="preserve">Referrals to Law Enforcement per 1,000 students </t>
  </si>
  <si>
    <t>2013-14  SY Arrests and Referals to Law Enforcement</t>
  </si>
  <si>
    <t>2011-12  SY Arrests and Referals to Law Enforcement</t>
  </si>
  <si>
    <t>Hawaii*</t>
  </si>
  <si>
    <t>Kansas**</t>
  </si>
  <si>
    <t>Nevada**</t>
  </si>
  <si>
    <t>**The US Education Department defines referrals to law enforcement as an action by which a student is reported to any law enforcement agency or official, including a school police unit, for an incident that occurs on school grounds, during school-related events, or while taking school transportation, regardless of whether official action is taken. Citations, tickets, and court referrals are considered referrals to law enforcement. By definition, the number of referrals to law enforcement should be greater than the number of arrests because arrests represent one of several possible outcomes of a referral.  Therefore, Kansas and Nevada data likely contain errors.</t>
  </si>
  <si>
    <t>*The data for Hawaii is mostly likely erroneous. The 2011-12 data reports 0 referals (not possible), while the 2013-14 data reports 18,092. The large variation also calls into question the accuracy of the arrest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</si>
</sst>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0_)"/>
    <numFmt numFmtId="166" formatCode="0.000"/>
  </numFmts>
  <fonts count="11" x14ac:knownFonts="1">
    <font>
      <sz val="11"/>
      <color theme="1"/>
      <name val="Calibri"/>
      <family val="2"/>
      <scheme val="minor"/>
    </font>
    <font>
      <sz val="11"/>
      <color theme="1"/>
      <name val="Calibri"/>
      <family val="2"/>
      <scheme val="minor"/>
    </font>
    <font>
      <sz val="10"/>
      <name val="MS Sans Serif"/>
      <family val="2"/>
    </font>
    <font>
      <sz val="10"/>
      <color theme="1"/>
      <name val="Arial Narrow"/>
      <family val="2"/>
    </font>
    <font>
      <sz val="10"/>
      <name val="Arial"/>
      <family val="2"/>
    </font>
    <font>
      <b/>
      <sz val="16"/>
      <color theme="1"/>
      <name val="Calibri"/>
      <family val="2"/>
      <scheme val="minor"/>
    </font>
    <font>
      <sz val="11"/>
      <color theme="0" tint="-4.9989318521683403E-2"/>
      <name val="Calibri"/>
      <family val="2"/>
      <scheme val="minor"/>
    </font>
    <font>
      <sz val="11"/>
      <color rgb="FF222222"/>
      <name val="Calibri"/>
      <family val="2"/>
      <scheme val="minor"/>
    </font>
    <font>
      <b/>
      <sz val="11"/>
      <color theme="0"/>
      <name val="Calibri"/>
      <family val="2"/>
      <scheme val="minor"/>
    </font>
    <font>
      <b/>
      <sz val="11"/>
      <color theme="0" tint="-4.9989318521683403E-2"/>
      <name val="Calibri"/>
      <family val="2"/>
      <scheme val="minor"/>
    </font>
    <font>
      <sz val="1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4"/>
        <bgColor indexed="64"/>
      </patternFill>
    </fill>
  </fills>
  <borders count="5">
    <border>
      <left/>
      <right/>
      <top/>
      <bottom/>
      <diagonal/>
    </border>
    <border>
      <left/>
      <right style="thin">
        <color auto="1"/>
      </right>
      <top/>
      <bottom/>
      <diagonal/>
    </border>
    <border>
      <left style="thin">
        <color auto="1"/>
      </left>
      <right/>
      <top style="medium">
        <color auto="1"/>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thin">
        <color theme="1" tint="0.499984740745262"/>
      </bottom>
      <diagonal/>
    </border>
  </borders>
  <cellStyleXfs count="7">
    <xf numFmtId="0" fontId="0" fillId="0" borderId="0"/>
    <xf numFmtId="9" fontId="1" fillId="0" borderId="0" applyFont="0" applyFill="0" applyBorder="0" applyAlignment="0" applyProtection="0"/>
    <xf numFmtId="0" fontId="2" fillId="0" borderId="0"/>
    <xf numFmtId="0" fontId="1" fillId="0" borderId="0"/>
    <xf numFmtId="0" fontId="3" fillId="0" borderId="0"/>
    <xf numFmtId="0" fontId="2" fillId="0" borderId="0"/>
    <xf numFmtId="0" fontId="3" fillId="0" borderId="0"/>
  </cellStyleXfs>
  <cellXfs count="40">
    <xf numFmtId="0" fontId="0" fillId="0" borderId="0" xfId="0"/>
    <xf numFmtId="0" fontId="0" fillId="0" borderId="0" xfId="0"/>
    <xf numFmtId="0" fontId="6" fillId="0" borderId="0" xfId="0" applyFont="1"/>
    <xf numFmtId="166" fontId="6" fillId="0" borderId="0" xfId="0" applyNumberFormat="1" applyFont="1"/>
    <xf numFmtId="166" fontId="0" fillId="0" borderId="0" xfId="0" applyNumberFormat="1"/>
    <xf numFmtId="166" fontId="6" fillId="0" borderId="0" xfId="0" applyNumberFormat="1" applyFont="1" applyAlignment="1">
      <alignment horizontal="left"/>
    </xf>
    <xf numFmtId="0" fontId="0" fillId="3" borderId="0" xfId="0" applyFill="1"/>
    <xf numFmtId="0" fontId="7" fillId="0" borderId="0" xfId="0" applyFont="1" applyAlignment="1">
      <alignment vertical="center"/>
    </xf>
    <xf numFmtId="0" fontId="0" fillId="0" borderId="0" xfId="0" applyAlignment="1">
      <alignment wrapText="1"/>
    </xf>
    <xf numFmtId="0" fontId="2" fillId="0" borderId="0" xfId="2"/>
    <xf numFmtId="165" fontId="4" fillId="3" borderId="3" xfId="3" applyNumberFormat="1" applyFont="1" applyFill="1" applyBorder="1" applyAlignment="1">
      <alignment horizontal="right"/>
    </xf>
    <xf numFmtId="0" fontId="0" fillId="3" borderId="3" xfId="0" applyFill="1" applyBorder="1"/>
    <xf numFmtId="164" fontId="0" fillId="3" borderId="3" xfId="1" applyNumberFormat="1" applyFont="1" applyFill="1" applyBorder="1"/>
    <xf numFmtId="166" fontId="0" fillId="3" borderId="3" xfId="1" applyNumberFormat="1" applyFont="1" applyFill="1" applyBorder="1"/>
    <xf numFmtId="2" fontId="0" fillId="3" borderId="3" xfId="0" applyNumberFormat="1" applyFill="1" applyBorder="1"/>
    <xf numFmtId="0" fontId="0" fillId="2" borderId="3" xfId="0" applyFill="1" applyBorder="1"/>
    <xf numFmtId="165" fontId="4" fillId="2" borderId="3" xfId="3" applyNumberFormat="1" applyFont="1" applyFill="1" applyBorder="1" applyAlignment="1">
      <alignment horizontal="right"/>
    </xf>
    <xf numFmtId="164" fontId="0" fillId="2" borderId="3" xfId="1" applyNumberFormat="1" applyFont="1" applyFill="1" applyBorder="1"/>
    <xf numFmtId="166" fontId="0" fillId="2" borderId="3" xfId="1" applyNumberFormat="1" applyFont="1" applyFill="1" applyBorder="1"/>
    <xf numFmtId="2" fontId="0" fillId="2" borderId="3" xfId="0" applyNumberFormat="1" applyFill="1" applyBorder="1"/>
    <xf numFmtId="0" fontId="0" fillId="0" borderId="0" xfId="0" applyAlignment="1"/>
    <xf numFmtId="0" fontId="1" fillId="0" borderId="0" xfId="0" applyFont="1"/>
    <xf numFmtId="0" fontId="9" fillId="0" borderId="1" xfId="2" applyFont="1" applyFill="1" applyBorder="1" applyAlignment="1">
      <alignment horizontal="left"/>
    </xf>
    <xf numFmtId="1" fontId="9" fillId="0" borderId="2" xfId="2" applyNumberFormat="1" applyFont="1" applyFill="1" applyBorder="1" applyAlignment="1"/>
    <xf numFmtId="0" fontId="9" fillId="0" borderId="0" xfId="4" applyFont="1" applyAlignment="1">
      <alignment horizontal="left" wrapText="1"/>
    </xf>
    <xf numFmtId="166" fontId="1" fillId="3" borderId="3" xfId="0" applyNumberFormat="1" applyFont="1" applyFill="1" applyBorder="1"/>
    <xf numFmtId="0" fontId="1" fillId="3" borderId="0" xfId="0" applyFont="1" applyFill="1"/>
    <xf numFmtId="166" fontId="1" fillId="2" borderId="3" xfId="0" applyNumberFormat="1" applyFont="1" applyFill="1" applyBorder="1"/>
    <xf numFmtId="166" fontId="1" fillId="0" borderId="0" xfId="0" applyNumberFormat="1" applyFont="1"/>
    <xf numFmtId="0" fontId="10" fillId="3" borderId="3" xfId="4" applyFont="1" applyFill="1" applyBorder="1"/>
    <xf numFmtId="165" fontId="1" fillId="3" borderId="3" xfId="3" applyNumberFormat="1" applyFont="1" applyFill="1" applyBorder="1"/>
    <xf numFmtId="165" fontId="10" fillId="3" borderId="3" xfId="3" applyNumberFormat="1" applyFont="1" applyFill="1" applyBorder="1" applyAlignment="1">
      <alignment horizontal="right"/>
    </xf>
    <xf numFmtId="0" fontId="10" fillId="2" borderId="3" xfId="2" applyFont="1" applyFill="1" applyBorder="1" applyAlignment="1">
      <alignment horizontal="left" vertical="center"/>
    </xf>
    <xf numFmtId="165" fontId="10" fillId="2" borderId="3" xfId="3" applyNumberFormat="1" applyFont="1" applyFill="1" applyBorder="1"/>
    <xf numFmtId="165" fontId="10" fillId="2" borderId="3" xfId="3" applyNumberFormat="1" applyFont="1" applyFill="1" applyBorder="1" applyAlignment="1">
      <alignment horizontal="right"/>
    </xf>
    <xf numFmtId="166" fontId="10" fillId="0" borderId="0" xfId="3" applyNumberFormat="1" applyFont="1" applyFill="1"/>
    <xf numFmtId="0" fontId="8" fillId="4" borderId="3" xfId="0" applyFont="1" applyFill="1" applyBorder="1"/>
    <xf numFmtId="0" fontId="5" fillId="0" borderId="4" xfId="0" applyFont="1" applyBorder="1" applyAlignment="1">
      <alignment horizontal="center"/>
    </xf>
    <xf numFmtId="0" fontId="5" fillId="0" borderId="0" xfId="0" applyFont="1" applyAlignment="1">
      <alignment horizontal="center"/>
    </xf>
    <xf numFmtId="0" fontId="0" fillId="0" borderId="0" xfId="0" applyAlignment="1">
      <alignment horizontal="center"/>
    </xf>
  </cellXfs>
  <cellStyles count="7">
    <cellStyle name="Normal" xfId="0" builtinId="0"/>
    <cellStyle name="Normal 2 2" xfId="5"/>
    <cellStyle name="Normal 3" xfId="3"/>
    <cellStyle name="Normal 6" xfId="2"/>
    <cellStyle name="Normal 9" xfId="4"/>
    <cellStyle name="Normal 9 2" xfId="6"/>
    <cellStyle name="Percent" xfId="1" builtinId="5"/>
  </cellStyles>
  <dxfs count="8">
    <dxf>
      <font>
        <strike val="0"/>
        <outline val="0"/>
        <shadow val="0"/>
        <u val="none"/>
        <vertAlign val="baseline"/>
        <sz val="11"/>
        <name val="Calibri"/>
        <scheme val="minor"/>
      </font>
      <numFmt numFmtId="166" formatCode="0.000"/>
      <fill>
        <patternFill>
          <fgColor indexed="64"/>
          <bgColor theme="0"/>
        </patternFill>
      </fill>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1"/>
        <color auto="1"/>
        <name val="Calibri"/>
        <scheme val="minor"/>
      </font>
      <numFmt numFmtId="165" formatCode="#,##0_)"/>
      <fill>
        <patternFill patternType="none">
          <fgColor indexed="64"/>
          <bgColor theme="0"/>
        </patternFill>
      </fill>
      <alignment horizontal="right" vertical="bottom" textRotation="0" wrapText="0" indent="0"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strike val="0"/>
        <outline val="0"/>
        <shadow val="0"/>
        <u val="none"/>
        <vertAlign val="baseline"/>
        <sz val="11"/>
        <name val="Calibri"/>
        <scheme val="minor"/>
      </font>
      <numFmt numFmtId="166" formatCode="0.000"/>
      <fill>
        <patternFill>
          <fgColor indexed="64"/>
          <bgColor theme="0"/>
        </patternFill>
      </fill>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1"/>
        <color auto="1"/>
        <name val="Calibri"/>
        <scheme val="minor"/>
      </font>
      <numFmt numFmtId="165" formatCode="#,##0_)"/>
      <fill>
        <patternFill patternType="none">
          <fgColor indexed="64"/>
          <bgColor theme="0"/>
        </patternFill>
      </fill>
      <alignment horizontal="right" vertical="bottom" textRotation="0" wrapText="0" indent="0"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1"/>
        <color theme="1"/>
        <name val="Calibri"/>
        <scheme val="minor"/>
      </font>
      <numFmt numFmtId="165" formatCode="#,##0_)"/>
      <fill>
        <patternFill patternType="none">
          <fgColor indexed="64"/>
          <bgColor theme="0"/>
        </patternFill>
      </fill>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1"/>
        <color auto="1"/>
        <name val="Calibri"/>
        <scheme val="minor"/>
      </font>
      <fill>
        <patternFill patternType="none">
          <fgColor indexed="64"/>
          <bgColor theme="0"/>
        </patternFill>
      </fill>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strike val="0"/>
        <outline val="0"/>
        <shadow val="0"/>
        <u val="none"/>
        <vertAlign val="baseline"/>
        <sz val="11"/>
        <name val="Calibri"/>
        <scheme val="minor"/>
      </font>
      <fill>
        <patternFill>
          <fgColor indexed="64"/>
          <bgColor theme="0"/>
        </patternFill>
      </fill>
    </dxf>
    <dxf>
      <font>
        <strike val="0"/>
        <outline val="0"/>
        <shadow val="0"/>
        <u val="none"/>
        <vertAlign val="baseline"/>
        <sz val="11"/>
        <color theme="0" tint="-4.9989318521683403E-2"/>
        <name val="Calibri"/>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342900</xdr:colOff>
      <xdr:row>43</xdr:row>
      <xdr:rowOff>129540</xdr:rowOff>
    </xdr:from>
    <xdr:ext cx="184731" cy="264560"/>
    <xdr:sp macro="" textlink="">
      <xdr:nvSpPr>
        <xdr:cNvPr id="2" name="TextBox 1"/>
        <xdr:cNvSpPr txBox="1"/>
      </xdr:nvSpPr>
      <xdr:spPr>
        <a:xfrm>
          <a:off x="5334000" y="510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ables/table1.xml><?xml version="1.0" encoding="utf-8"?>
<table xmlns="http://schemas.openxmlformats.org/spreadsheetml/2006/main" id="1" name="Table2" displayName="Table2" ref="A2:F54" totalsRowShown="0" headerRowDxfId="7" dataDxfId="6">
  <autoFilter ref="A2:F54"/>
  <sortState ref="A3:F56">
    <sortCondition ref="A2:A56"/>
  </sortState>
  <tableColumns count="6">
    <tableColumn id="1" name="State" dataDxfId="5" dataCellStyle="Normal 9"/>
    <tableColumn id="2" name="Enrollment" dataDxfId="4" dataCellStyle="Normal 3"/>
    <tableColumn id="4" name="Student Arrests" dataDxfId="3" dataCellStyle="Normal 3"/>
    <tableColumn id="5" name="Arrests per 1,000 students" dataDxfId="2">
      <calculatedColumnFormula>(C3/B3)*1000</calculatedColumnFormula>
    </tableColumn>
    <tableColumn id="6" name="Referrals to Law Enforcement" dataDxfId="1" dataCellStyle="Normal 3"/>
    <tableColumn id="7" name="Referrals to Law Enforcement per 1,000 students " dataDxfId="0">
      <calculatedColumnFormula>(E3/B3)*1000</calculatedColumnFormula>
    </tableColumn>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tabSelected="1" zoomScaleNormal="100" workbookViewId="0">
      <selection activeCell="E58" sqref="E58"/>
    </sheetView>
  </sheetViews>
  <sheetFormatPr defaultRowHeight="15" x14ac:dyDescent="0.25"/>
  <cols>
    <col min="1" max="1" width="18.7109375" style="1" bestFit="1" customWidth="1"/>
    <col min="2" max="2" width="16.5703125" style="1" customWidth="1"/>
    <col min="3" max="3" width="13.140625" style="1" bestFit="1" customWidth="1"/>
    <col min="4" max="4" width="17.140625" style="1" bestFit="1" customWidth="1"/>
    <col min="5" max="5" width="17.5703125" style="1" bestFit="1" customWidth="1"/>
    <col min="6" max="6" width="29.140625" style="1" bestFit="1" customWidth="1"/>
    <col min="7" max="7" width="19.28515625" style="1" customWidth="1"/>
    <col min="8" max="8" width="21.85546875" style="1" customWidth="1"/>
  </cols>
  <sheetData>
    <row r="1" spans="1:8" s="1" customFormat="1" ht="21" x14ac:dyDescent="0.35">
      <c r="A1" s="37" t="s">
        <v>64</v>
      </c>
      <c r="B1" s="37"/>
      <c r="C1" s="37"/>
      <c r="D1" s="37"/>
      <c r="E1" s="37"/>
      <c r="F1" s="37"/>
      <c r="G1" s="37"/>
      <c r="H1" s="37"/>
    </row>
    <row r="2" spans="1:8" x14ac:dyDescent="0.25">
      <c r="A2" s="36" t="s">
        <v>51</v>
      </c>
      <c r="B2" s="36" t="s">
        <v>52</v>
      </c>
      <c r="C2" s="36" t="s">
        <v>53</v>
      </c>
      <c r="D2" s="36" t="s">
        <v>59</v>
      </c>
      <c r="E2" s="36" t="s">
        <v>57</v>
      </c>
      <c r="F2" s="36" t="s">
        <v>54</v>
      </c>
      <c r="G2" s="36" t="s">
        <v>55</v>
      </c>
      <c r="H2" s="36" t="s">
        <v>56</v>
      </c>
    </row>
    <row r="3" spans="1:8" x14ac:dyDescent="0.25">
      <c r="A3" s="11" t="s">
        <v>1</v>
      </c>
      <c r="B3" s="11">
        <v>745938</v>
      </c>
      <c r="C3" s="12">
        <v>1.7736058492796988E-3</v>
      </c>
      <c r="D3" s="11">
        <v>1323</v>
      </c>
      <c r="E3" s="13">
        <f t="shared" ref="E3:E34" si="0">C3*1000</f>
        <v>1.7736058492796989</v>
      </c>
      <c r="F3" s="10">
        <v>2374</v>
      </c>
      <c r="G3" s="12">
        <f t="shared" ref="G3:G34" si="1">F3/B3</f>
        <v>3.1825701331746072E-3</v>
      </c>
      <c r="H3" s="14">
        <f t="shared" ref="H3:H34" si="2">F3*1000/B3</f>
        <v>3.182570133174607</v>
      </c>
    </row>
    <row r="4" spans="1:8" x14ac:dyDescent="0.25">
      <c r="A4" s="11" t="s">
        <v>2</v>
      </c>
      <c r="B4" s="11">
        <v>133883</v>
      </c>
      <c r="C4" s="12">
        <v>1.0456891464935802E-4</v>
      </c>
      <c r="D4" s="11">
        <v>14</v>
      </c>
      <c r="E4" s="13">
        <f t="shared" si="0"/>
        <v>0.10456891464935802</v>
      </c>
      <c r="F4" s="10">
        <v>461</v>
      </c>
      <c r="G4" s="12">
        <f t="shared" si="1"/>
        <v>3.4433049752395748E-3</v>
      </c>
      <c r="H4" s="14">
        <f t="shared" si="2"/>
        <v>3.4433049752395748</v>
      </c>
    </row>
    <row r="5" spans="1:8" x14ac:dyDescent="0.25">
      <c r="A5" s="11" t="s">
        <v>3</v>
      </c>
      <c r="B5" s="11">
        <v>1097151</v>
      </c>
      <c r="C5" s="12">
        <v>1.4719942833757613E-3</v>
      </c>
      <c r="D5" s="11">
        <v>1615</v>
      </c>
      <c r="E5" s="13">
        <f t="shared" si="0"/>
        <v>1.4719942833757613</v>
      </c>
      <c r="F5" s="10">
        <v>4681</v>
      </c>
      <c r="G5" s="12">
        <f t="shared" si="1"/>
        <v>4.2665047928680741E-3</v>
      </c>
      <c r="H5" s="14">
        <f t="shared" si="2"/>
        <v>4.2665047928680737</v>
      </c>
    </row>
    <row r="6" spans="1:8" x14ac:dyDescent="0.25">
      <c r="A6" s="11" t="s">
        <v>4</v>
      </c>
      <c r="B6" s="11">
        <v>476232</v>
      </c>
      <c r="C6" s="12">
        <v>9.4491760318500225E-4</v>
      </c>
      <c r="D6" s="11">
        <v>450</v>
      </c>
      <c r="E6" s="13">
        <f t="shared" si="0"/>
        <v>0.94491760318500229</v>
      </c>
      <c r="F6" s="10">
        <v>1169</v>
      </c>
      <c r="G6" s="12">
        <f t="shared" si="1"/>
        <v>2.4546859513850392E-3</v>
      </c>
      <c r="H6" s="14">
        <f t="shared" si="2"/>
        <v>2.4546859513850392</v>
      </c>
    </row>
    <row r="7" spans="1:8" x14ac:dyDescent="0.25">
      <c r="A7" s="11" t="s">
        <v>5</v>
      </c>
      <c r="B7" s="11">
        <v>6264205</v>
      </c>
      <c r="C7" s="12">
        <v>1.0122593369789143E-3</v>
      </c>
      <c r="D7" s="11">
        <v>6341</v>
      </c>
      <c r="E7" s="13">
        <f t="shared" si="0"/>
        <v>1.0122593369789143</v>
      </c>
      <c r="F7" s="10">
        <v>31961</v>
      </c>
      <c r="G7" s="12">
        <f t="shared" si="1"/>
        <v>5.1021638021105627E-3</v>
      </c>
      <c r="H7" s="14">
        <f t="shared" si="2"/>
        <v>5.1021638021105629</v>
      </c>
    </row>
    <row r="8" spans="1:8" x14ac:dyDescent="0.25">
      <c r="A8" s="11" t="s">
        <v>6</v>
      </c>
      <c r="B8" s="11">
        <v>863751</v>
      </c>
      <c r="C8" s="12">
        <v>2.419678819474594E-4</v>
      </c>
      <c r="D8" s="11">
        <v>209</v>
      </c>
      <c r="E8" s="13">
        <f t="shared" si="0"/>
        <v>0.24196788194745938</v>
      </c>
      <c r="F8" s="10">
        <v>6194</v>
      </c>
      <c r="G8" s="12">
        <f t="shared" si="1"/>
        <v>7.1710481377156151E-3</v>
      </c>
      <c r="H8" s="14">
        <f t="shared" si="2"/>
        <v>7.1710481377156148</v>
      </c>
    </row>
    <row r="9" spans="1:8" x14ac:dyDescent="0.25">
      <c r="A9" s="11" t="s">
        <v>7</v>
      </c>
      <c r="B9" s="11">
        <v>561448</v>
      </c>
      <c r="C9" s="12">
        <v>2.9530784685313687E-3</v>
      </c>
      <c r="D9" s="11">
        <v>1658</v>
      </c>
      <c r="E9" s="13">
        <f t="shared" si="0"/>
        <v>2.9530784685313689</v>
      </c>
      <c r="F9" s="10">
        <v>2613</v>
      </c>
      <c r="G9" s="12">
        <f t="shared" si="1"/>
        <v>4.6540374175346602E-3</v>
      </c>
      <c r="H9" s="14">
        <f t="shared" si="2"/>
        <v>4.6540374175346599</v>
      </c>
    </row>
    <row r="10" spans="1:8" x14ac:dyDescent="0.25">
      <c r="A10" s="11" t="s">
        <v>8</v>
      </c>
      <c r="B10" s="11">
        <v>132873</v>
      </c>
      <c r="C10" s="12">
        <v>4.8918892476274337E-4</v>
      </c>
      <c r="D10" s="11">
        <v>65</v>
      </c>
      <c r="E10" s="13">
        <f t="shared" si="0"/>
        <v>0.48918892476274339</v>
      </c>
      <c r="F10" s="10">
        <v>1626</v>
      </c>
      <c r="G10" s="12">
        <f t="shared" si="1"/>
        <v>1.2237249102526472E-2</v>
      </c>
      <c r="H10" s="14">
        <f t="shared" si="2"/>
        <v>12.237249102526473</v>
      </c>
    </row>
    <row r="11" spans="1:8" x14ac:dyDescent="0.25">
      <c r="A11" s="11" t="s">
        <v>9</v>
      </c>
      <c r="B11" s="11">
        <v>72972</v>
      </c>
      <c r="C11" s="12">
        <v>5.4815545688757333E-5</v>
      </c>
      <c r="D11" s="11">
        <v>4</v>
      </c>
      <c r="E11" s="13">
        <f t="shared" si="0"/>
        <v>5.4815545688757336E-2</v>
      </c>
      <c r="F11" s="10">
        <v>79</v>
      </c>
      <c r="G11" s="12">
        <f t="shared" si="1"/>
        <v>1.0826070273529573E-3</v>
      </c>
      <c r="H11" s="14">
        <f t="shared" si="2"/>
        <v>1.0826070273529573</v>
      </c>
    </row>
    <row r="12" spans="1:8" x14ac:dyDescent="0.25">
      <c r="A12" s="11" t="s">
        <v>10</v>
      </c>
      <c r="B12" s="11">
        <v>2663591</v>
      </c>
      <c r="C12" s="12">
        <v>9.0441813326445387E-4</v>
      </c>
      <c r="D12" s="11">
        <v>2409</v>
      </c>
      <c r="E12" s="13">
        <f t="shared" si="0"/>
        <v>0.90441813326445386</v>
      </c>
      <c r="F12" s="10">
        <v>29423</v>
      </c>
      <c r="G12" s="12">
        <f t="shared" si="1"/>
        <v>1.1046365601926121E-2</v>
      </c>
      <c r="H12" s="14">
        <f t="shared" si="2"/>
        <v>11.046365601926121</v>
      </c>
    </row>
    <row r="13" spans="1:8" x14ac:dyDescent="0.25">
      <c r="A13" s="11" t="s">
        <v>11</v>
      </c>
      <c r="B13" s="11">
        <v>1698491</v>
      </c>
      <c r="C13" s="12">
        <v>1.8316258372873334E-3</v>
      </c>
      <c r="D13" s="11">
        <v>3111</v>
      </c>
      <c r="E13" s="13">
        <f t="shared" si="0"/>
        <v>1.8316258372873333</v>
      </c>
      <c r="F13" s="10">
        <v>4734</v>
      </c>
      <c r="G13" s="12">
        <f t="shared" si="1"/>
        <v>2.787179914406376E-3</v>
      </c>
      <c r="H13" s="14">
        <f t="shared" si="2"/>
        <v>2.787179914406376</v>
      </c>
    </row>
    <row r="14" spans="1:8" x14ac:dyDescent="0.25">
      <c r="A14" s="11" t="s">
        <v>65</v>
      </c>
      <c r="B14" s="11">
        <v>183156</v>
      </c>
      <c r="C14" s="12">
        <v>1.2830592500382189E-3</v>
      </c>
      <c r="D14" s="11">
        <v>235</v>
      </c>
      <c r="E14" s="13">
        <f t="shared" si="0"/>
        <v>1.283059250038219</v>
      </c>
      <c r="F14" s="10">
        <v>0</v>
      </c>
      <c r="G14" s="12">
        <f t="shared" si="1"/>
        <v>0</v>
      </c>
      <c r="H14" s="14">
        <f t="shared" si="2"/>
        <v>0</v>
      </c>
    </row>
    <row r="15" spans="1:8" x14ac:dyDescent="0.25">
      <c r="A15" s="11" t="s">
        <v>12</v>
      </c>
      <c r="B15" s="11">
        <v>284297</v>
      </c>
      <c r="C15" s="12">
        <v>7.6680372990217975E-4</v>
      </c>
      <c r="D15" s="11">
        <v>218</v>
      </c>
      <c r="E15" s="13">
        <f t="shared" si="0"/>
        <v>0.76680372990217971</v>
      </c>
      <c r="F15" s="10">
        <v>1651</v>
      </c>
      <c r="G15" s="12">
        <f t="shared" si="1"/>
        <v>5.8073071471032058E-3</v>
      </c>
      <c r="H15" s="14">
        <f t="shared" si="2"/>
        <v>5.8073071471032058</v>
      </c>
    </row>
    <row r="16" spans="1:8" x14ac:dyDescent="0.25">
      <c r="A16" s="11" t="s">
        <v>13</v>
      </c>
      <c r="B16" s="11">
        <v>2069627</v>
      </c>
      <c r="C16" s="12">
        <v>2.3931848589141907E-3</v>
      </c>
      <c r="D16" s="11">
        <v>4953</v>
      </c>
      <c r="E16" s="13">
        <f t="shared" si="0"/>
        <v>2.3931848589141906</v>
      </c>
      <c r="F16" s="10">
        <v>11615</v>
      </c>
      <c r="G16" s="12">
        <f t="shared" si="1"/>
        <v>5.6121223776071727E-3</v>
      </c>
      <c r="H16" s="14">
        <f t="shared" si="2"/>
        <v>5.6121223776071725</v>
      </c>
    </row>
    <row r="17" spans="1:8" x14ac:dyDescent="0.25">
      <c r="A17" s="11" t="s">
        <v>14</v>
      </c>
      <c r="B17" s="11">
        <v>1044585</v>
      </c>
      <c r="C17" s="12">
        <v>1.9826055323405945E-3</v>
      </c>
      <c r="D17" s="11">
        <v>2071</v>
      </c>
      <c r="E17" s="13">
        <f t="shared" si="0"/>
        <v>1.9826055323405944</v>
      </c>
      <c r="F17" s="10">
        <v>3773</v>
      </c>
      <c r="G17" s="12">
        <f t="shared" si="1"/>
        <v>3.6119607308165444E-3</v>
      </c>
      <c r="H17" s="14">
        <f t="shared" si="2"/>
        <v>3.6119607308165445</v>
      </c>
    </row>
    <row r="18" spans="1:8" x14ac:dyDescent="0.25">
      <c r="A18" s="11" t="s">
        <v>15</v>
      </c>
      <c r="B18" s="11">
        <v>494704</v>
      </c>
      <c r="C18" s="12">
        <v>1.53222937352437E-3</v>
      </c>
      <c r="D18" s="11">
        <v>758</v>
      </c>
      <c r="E18" s="13">
        <f t="shared" si="0"/>
        <v>1.5322293735243699</v>
      </c>
      <c r="F18" s="10">
        <v>2148</v>
      </c>
      <c r="G18" s="12">
        <f t="shared" si="1"/>
        <v>4.3419903619133868E-3</v>
      </c>
      <c r="H18" s="14">
        <f t="shared" si="2"/>
        <v>4.3419903619133864</v>
      </c>
    </row>
    <row r="19" spans="1:8" x14ac:dyDescent="0.25">
      <c r="A19" s="11" t="s">
        <v>16</v>
      </c>
      <c r="B19" s="11">
        <v>481958</v>
      </c>
      <c r="C19" s="12">
        <v>2.9421650849244126E-3</v>
      </c>
      <c r="D19" s="11">
        <v>1418</v>
      </c>
      <c r="E19" s="13">
        <f t="shared" si="0"/>
        <v>2.9421650849244125</v>
      </c>
      <c r="F19" s="10">
        <v>2235</v>
      </c>
      <c r="G19" s="12">
        <f t="shared" si="1"/>
        <v>4.6373335435867854E-3</v>
      </c>
      <c r="H19" s="14">
        <f t="shared" si="2"/>
        <v>4.6373335435867853</v>
      </c>
    </row>
    <row r="20" spans="1:8" x14ac:dyDescent="0.25">
      <c r="A20" s="11" t="s">
        <v>17</v>
      </c>
      <c r="B20" s="11">
        <v>689272</v>
      </c>
      <c r="C20" s="12">
        <v>1.0083102171566521E-3</v>
      </c>
      <c r="D20" s="11">
        <v>695</v>
      </c>
      <c r="E20" s="13">
        <f t="shared" si="0"/>
        <v>1.008310217156652</v>
      </c>
      <c r="F20" s="10">
        <v>2929</v>
      </c>
      <c r="G20" s="12">
        <f t="shared" si="1"/>
        <v>4.2494109727364525E-3</v>
      </c>
      <c r="H20" s="14">
        <f t="shared" si="2"/>
        <v>4.2494109727364524</v>
      </c>
    </row>
    <row r="21" spans="1:8" x14ac:dyDescent="0.25">
      <c r="A21" s="11" t="s">
        <v>18</v>
      </c>
      <c r="B21" s="11">
        <v>691355</v>
      </c>
      <c r="C21" s="12">
        <v>2.0973306043928228E-3</v>
      </c>
      <c r="D21" s="11">
        <v>1450</v>
      </c>
      <c r="E21" s="13">
        <f t="shared" si="0"/>
        <v>2.0973306043928228</v>
      </c>
      <c r="F21" s="10">
        <v>2998</v>
      </c>
      <c r="G21" s="12">
        <f t="shared" si="1"/>
        <v>4.3364118289446084E-3</v>
      </c>
      <c r="H21" s="14">
        <f t="shared" si="2"/>
        <v>4.336411828944609</v>
      </c>
    </row>
    <row r="22" spans="1:8" x14ac:dyDescent="0.25">
      <c r="A22" s="11" t="s">
        <v>19</v>
      </c>
      <c r="B22" s="11">
        <v>178831</v>
      </c>
      <c r="C22" s="12">
        <v>5.8714652381298548E-4</v>
      </c>
      <c r="D22" s="11">
        <v>105</v>
      </c>
      <c r="E22" s="13">
        <f t="shared" si="0"/>
        <v>0.58714652381298549</v>
      </c>
      <c r="F22" s="10">
        <v>694</v>
      </c>
      <c r="G22" s="12">
        <f t="shared" si="1"/>
        <v>3.8807589288210658E-3</v>
      </c>
      <c r="H22" s="14">
        <f t="shared" si="2"/>
        <v>3.8807589288210655</v>
      </c>
    </row>
    <row r="23" spans="1:8" x14ac:dyDescent="0.25">
      <c r="A23" s="11" t="s">
        <v>20</v>
      </c>
      <c r="B23" s="11">
        <v>858600</v>
      </c>
      <c r="C23" s="12">
        <v>1.3160959701840206E-3</v>
      </c>
      <c r="D23" s="11">
        <v>1130</v>
      </c>
      <c r="E23" s="13">
        <f t="shared" si="0"/>
        <v>1.3160959701840205</v>
      </c>
      <c r="F23" s="10">
        <v>1929</v>
      </c>
      <c r="G23" s="12">
        <f t="shared" si="1"/>
        <v>2.2466806429070579E-3</v>
      </c>
      <c r="H23" s="14">
        <f t="shared" si="2"/>
        <v>2.2466806429070578</v>
      </c>
    </row>
    <row r="24" spans="1:8" x14ac:dyDescent="0.25">
      <c r="A24" s="11" t="s">
        <v>21</v>
      </c>
      <c r="B24" s="11">
        <v>951408</v>
      </c>
      <c r="C24" s="12">
        <v>6.159292333047441E-4</v>
      </c>
      <c r="D24" s="11">
        <v>586</v>
      </c>
      <c r="E24" s="13">
        <f t="shared" si="0"/>
        <v>0.61592923330474414</v>
      </c>
      <c r="F24" s="10">
        <v>1842</v>
      </c>
      <c r="G24" s="12">
        <f t="shared" si="1"/>
        <v>1.9360778971797589E-3</v>
      </c>
      <c r="H24" s="14">
        <f t="shared" si="2"/>
        <v>1.9360778971797588</v>
      </c>
    </row>
    <row r="25" spans="1:8" x14ac:dyDescent="0.25">
      <c r="A25" s="11" t="s">
        <v>22</v>
      </c>
      <c r="B25" s="11">
        <v>1585541</v>
      </c>
      <c r="C25" s="12">
        <v>9.5361772417111893E-4</v>
      </c>
      <c r="D25" s="11">
        <v>1512</v>
      </c>
      <c r="E25" s="13">
        <f t="shared" si="0"/>
        <v>0.9536177241711189</v>
      </c>
      <c r="F25" s="10">
        <v>5875</v>
      </c>
      <c r="G25" s="12">
        <f t="shared" si="1"/>
        <v>3.7053598740114575E-3</v>
      </c>
      <c r="H25" s="14">
        <f t="shared" si="2"/>
        <v>3.7053598740114575</v>
      </c>
    </row>
    <row r="26" spans="1:8" x14ac:dyDescent="0.25">
      <c r="A26" s="11" t="s">
        <v>23</v>
      </c>
      <c r="B26" s="11">
        <v>874623</v>
      </c>
      <c r="C26" s="12">
        <v>1.1124793196611569E-3</v>
      </c>
      <c r="D26" s="11">
        <v>973</v>
      </c>
      <c r="E26" s="13">
        <f t="shared" si="0"/>
        <v>1.1124793196611569</v>
      </c>
      <c r="F26" s="10">
        <v>5679</v>
      </c>
      <c r="G26" s="12">
        <f t="shared" si="1"/>
        <v>6.4930833056071014E-3</v>
      </c>
      <c r="H26" s="14">
        <f t="shared" si="2"/>
        <v>6.4930833056071018</v>
      </c>
    </row>
    <row r="27" spans="1:8" x14ac:dyDescent="0.25">
      <c r="A27" s="11" t="s">
        <v>24</v>
      </c>
      <c r="B27" s="11">
        <v>494873</v>
      </c>
      <c r="C27" s="12">
        <v>1.7176123975242133E-3</v>
      </c>
      <c r="D27" s="11">
        <v>850</v>
      </c>
      <c r="E27" s="13">
        <f t="shared" si="0"/>
        <v>1.7176123975242132</v>
      </c>
      <c r="F27" s="10">
        <v>2363</v>
      </c>
      <c r="G27" s="12">
        <f t="shared" si="1"/>
        <v>4.7749624651173125E-3</v>
      </c>
      <c r="H27" s="14">
        <f t="shared" si="2"/>
        <v>4.774962465117313</v>
      </c>
    </row>
    <row r="28" spans="1:8" x14ac:dyDescent="0.25">
      <c r="A28" s="11" t="s">
        <v>25</v>
      </c>
      <c r="B28" s="11">
        <v>921084</v>
      </c>
      <c r="C28" s="12">
        <v>1.3245263189893648E-3</v>
      </c>
      <c r="D28" s="11">
        <v>1220</v>
      </c>
      <c r="E28" s="13">
        <f t="shared" si="0"/>
        <v>1.3245263189893648</v>
      </c>
      <c r="F28" s="10">
        <v>4887</v>
      </c>
      <c r="G28" s="12">
        <f t="shared" si="1"/>
        <v>5.3057050171319876E-3</v>
      </c>
      <c r="H28" s="14">
        <f t="shared" si="2"/>
        <v>5.3057050171319879</v>
      </c>
    </row>
    <row r="29" spans="1:8" x14ac:dyDescent="0.25">
      <c r="A29" s="11" t="s">
        <v>26</v>
      </c>
      <c r="B29" s="11">
        <v>140935</v>
      </c>
      <c r="C29" s="12">
        <v>2.3344094795473089E-3</v>
      </c>
      <c r="D29" s="11">
        <v>329</v>
      </c>
      <c r="E29" s="13">
        <f t="shared" si="0"/>
        <v>2.3344094795473089</v>
      </c>
      <c r="F29" s="10">
        <v>1299</v>
      </c>
      <c r="G29" s="12">
        <f t="shared" si="1"/>
        <v>9.2170149359633875E-3</v>
      </c>
      <c r="H29" s="14">
        <f t="shared" si="2"/>
        <v>9.2170149359633875</v>
      </c>
    </row>
    <row r="30" spans="1:8" x14ac:dyDescent="0.25">
      <c r="A30" s="11" t="s">
        <v>27</v>
      </c>
      <c r="B30" s="11">
        <v>301711</v>
      </c>
      <c r="C30" s="12">
        <v>6.4962828667168245E-4</v>
      </c>
      <c r="D30" s="11">
        <v>196</v>
      </c>
      <c r="E30" s="13">
        <f t="shared" si="0"/>
        <v>0.64962828667168249</v>
      </c>
      <c r="F30" s="10">
        <v>1595</v>
      </c>
      <c r="G30" s="12">
        <f t="shared" si="1"/>
        <v>5.2865159042925179E-3</v>
      </c>
      <c r="H30" s="14">
        <f t="shared" si="2"/>
        <v>5.2865159042925187</v>
      </c>
    </row>
    <row r="31" spans="1:8" x14ac:dyDescent="0.25">
      <c r="A31" s="11" t="s">
        <v>28</v>
      </c>
      <c r="B31" s="11">
        <v>441878</v>
      </c>
      <c r="C31" s="12">
        <v>7.4681246859993025E-4</v>
      </c>
      <c r="D31" s="11">
        <v>330</v>
      </c>
      <c r="E31" s="13">
        <f t="shared" si="0"/>
        <v>0.74681246859993022</v>
      </c>
      <c r="F31" s="10">
        <v>432</v>
      </c>
      <c r="G31" s="12">
        <f t="shared" si="1"/>
        <v>9.7764541343990869E-4</v>
      </c>
      <c r="H31" s="14">
        <f t="shared" si="2"/>
        <v>0.97764541343990874</v>
      </c>
    </row>
    <row r="32" spans="1:8" x14ac:dyDescent="0.25">
      <c r="A32" s="11" t="s">
        <v>29</v>
      </c>
      <c r="B32" s="11">
        <v>184565</v>
      </c>
      <c r="C32" s="12">
        <v>2.0318045133150922E-3</v>
      </c>
      <c r="D32" s="11">
        <v>375</v>
      </c>
      <c r="E32" s="13">
        <f t="shared" si="0"/>
        <v>2.0318045133150924</v>
      </c>
      <c r="F32" s="10">
        <v>2023</v>
      </c>
      <c r="G32" s="12">
        <f t="shared" si="1"/>
        <v>1.0960908081163817E-2</v>
      </c>
      <c r="H32" s="14">
        <f t="shared" si="2"/>
        <v>10.960908081163817</v>
      </c>
    </row>
    <row r="33" spans="1:10" x14ac:dyDescent="0.25">
      <c r="A33" s="11" t="s">
        <v>30</v>
      </c>
      <c r="B33" s="11">
        <v>1361381</v>
      </c>
      <c r="C33" s="12">
        <v>6.9708626754743893E-4</v>
      </c>
      <c r="D33" s="11">
        <v>949</v>
      </c>
      <c r="E33" s="13">
        <f t="shared" si="0"/>
        <v>0.69708626754743896</v>
      </c>
      <c r="F33" s="10">
        <v>3161</v>
      </c>
      <c r="G33" s="12">
        <f t="shared" si="1"/>
        <v>2.3219069459614904E-3</v>
      </c>
      <c r="H33" s="14">
        <f t="shared" si="2"/>
        <v>2.3219069459614907</v>
      </c>
    </row>
    <row r="34" spans="1:10" x14ac:dyDescent="0.25">
      <c r="A34" s="11" t="s">
        <v>31</v>
      </c>
      <c r="B34" s="11">
        <v>325335</v>
      </c>
      <c r="C34" s="12">
        <v>1.4047059185147617E-3</v>
      </c>
      <c r="D34" s="11">
        <v>457</v>
      </c>
      <c r="E34" s="13">
        <f t="shared" si="0"/>
        <v>1.4047059185147617</v>
      </c>
      <c r="F34" s="10">
        <v>2236</v>
      </c>
      <c r="G34" s="12">
        <f t="shared" si="1"/>
        <v>6.8729156100634731E-3</v>
      </c>
      <c r="H34" s="14">
        <f t="shared" si="2"/>
        <v>6.8729156100634734</v>
      </c>
    </row>
    <row r="35" spans="1:10" x14ac:dyDescent="0.25">
      <c r="A35" s="11" t="s">
        <v>32</v>
      </c>
      <c r="B35" s="11">
        <v>2745143</v>
      </c>
      <c r="C35" s="12">
        <v>3.6537258714755479E-4</v>
      </c>
      <c r="D35" s="11">
        <v>1003</v>
      </c>
      <c r="E35" s="13">
        <f t="shared" ref="E35:E54" si="3">C35*1000</f>
        <v>0.36537258714755477</v>
      </c>
      <c r="F35" s="10">
        <v>9460</v>
      </c>
      <c r="G35" s="12">
        <f t="shared" ref="G35:G66" si="4">F35/B35</f>
        <v>3.4460864151703574E-3</v>
      </c>
      <c r="H35" s="14">
        <f t="shared" ref="H35:H54" si="5">F35*1000/B35</f>
        <v>3.4460864151703574</v>
      </c>
    </row>
    <row r="36" spans="1:10" x14ac:dyDescent="0.25">
      <c r="A36" s="11" t="s">
        <v>33</v>
      </c>
      <c r="B36" s="11">
        <v>1494191</v>
      </c>
      <c r="C36" s="12">
        <v>1.0092417903735198E-3</v>
      </c>
      <c r="D36" s="11">
        <v>1508</v>
      </c>
      <c r="E36" s="13">
        <f t="shared" si="3"/>
        <v>1.0092417903735198</v>
      </c>
      <c r="F36" s="10">
        <v>9342</v>
      </c>
      <c r="G36" s="12">
        <f t="shared" si="4"/>
        <v>6.2522127358550549E-3</v>
      </c>
      <c r="H36" s="14">
        <f t="shared" si="5"/>
        <v>6.2522127358550543</v>
      </c>
    </row>
    <row r="37" spans="1:10" x14ac:dyDescent="0.25">
      <c r="A37" s="11" t="s">
        <v>34</v>
      </c>
      <c r="B37" s="11">
        <v>100816</v>
      </c>
      <c r="C37" s="12">
        <v>1.7556737025868909E-3</v>
      </c>
      <c r="D37" s="11">
        <v>177</v>
      </c>
      <c r="E37" s="13">
        <f t="shared" si="3"/>
        <v>1.7556737025868909</v>
      </c>
      <c r="F37" s="10">
        <v>505</v>
      </c>
      <c r="G37" s="12">
        <f t="shared" si="4"/>
        <v>5.0091255356292655E-3</v>
      </c>
      <c r="H37" s="14">
        <f t="shared" si="5"/>
        <v>5.0091255356292654</v>
      </c>
    </row>
    <row r="38" spans="1:10" x14ac:dyDescent="0.25">
      <c r="A38" s="11" t="s">
        <v>35</v>
      </c>
      <c r="B38" s="11">
        <v>1779581</v>
      </c>
      <c r="C38" s="12">
        <v>6.6757287249077175E-4</v>
      </c>
      <c r="D38" s="11">
        <v>1188</v>
      </c>
      <c r="E38" s="13">
        <f t="shared" si="3"/>
        <v>0.6675728724907718</v>
      </c>
      <c r="F38" s="10">
        <v>2831</v>
      </c>
      <c r="G38" s="12">
        <f t="shared" si="4"/>
        <v>1.5908239074253995E-3</v>
      </c>
      <c r="H38" s="14">
        <f t="shared" si="5"/>
        <v>1.5908239074253996</v>
      </c>
    </row>
    <row r="39" spans="1:10" x14ac:dyDescent="0.25">
      <c r="A39" s="11" t="s">
        <v>36</v>
      </c>
      <c r="B39" s="11">
        <v>655080</v>
      </c>
      <c r="C39" s="12">
        <v>1.4624168040544667E-3</v>
      </c>
      <c r="D39" s="11">
        <v>958</v>
      </c>
      <c r="E39" s="13">
        <f t="shared" si="3"/>
        <v>1.4624168040544667</v>
      </c>
      <c r="F39" s="10">
        <v>3104</v>
      </c>
      <c r="G39" s="12">
        <f t="shared" si="4"/>
        <v>4.7383525676253282E-3</v>
      </c>
      <c r="H39" s="14">
        <f t="shared" si="5"/>
        <v>4.738352567625328</v>
      </c>
    </row>
    <row r="40" spans="1:10" x14ac:dyDescent="0.25">
      <c r="A40" s="11" t="s">
        <v>37</v>
      </c>
      <c r="B40" s="11">
        <v>559202</v>
      </c>
      <c r="C40" s="12">
        <v>4.9177220396207457E-4</v>
      </c>
      <c r="D40" s="11">
        <v>275</v>
      </c>
      <c r="E40" s="13">
        <f t="shared" si="3"/>
        <v>0.49177220396207455</v>
      </c>
      <c r="F40" s="10">
        <v>1256</v>
      </c>
      <c r="G40" s="12">
        <f t="shared" si="4"/>
        <v>2.2460577751867842E-3</v>
      </c>
      <c r="H40" s="14">
        <f t="shared" si="5"/>
        <v>2.2460577751867841</v>
      </c>
    </row>
    <row r="41" spans="1:10" x14ac:dyDescent="0.25">
      <c r="A41" s="11" t="s">
        <v>38</v>
      </c>
      <c r="B41" s="11">
        <v>1749279</v>
      </c>
      <c r="C41" s="12">
        <v>3.277350268310544E-3</v>
      </c>
      <c r="D41" s="11">
        <v>5733</v>
      </c>
      <c r="E41" s="13">
        <f t="shared" si="3"/>
        <v>3.2773502683105438</v>
      </c>
      <c r="F41" s="10">
        <v>13614</v>
      </c>
      <c r="G41" s="12">
        <f t="shared" si="4"/>
        <v>7.7826350170555987E-3</v>
      </c>
      <c r="H41" s="14">
        <f t="shared" si="5"/>
        <v>7.7826350170555987</v>
      </c>
    </row>
    <row r="42" spans="1:10" x14ac:dyDescent="0.25">
      <c r="A42" s="11" t="s">
        <v>39</v>
      </c>
      <c r="B42" s="11">
        <v>137255</v>
      </c>
      <c r="C42" s="12">
        <v>1.0491421077556374E-3</v>
      </c>
      <c r="D42" s="11">
        <v>144</v>
      </c>
      <c r="E42" s="13">
        <f t="shared" si="3"/>
        <v>1.0491421077556373</v>
      </c>
      <c r="F42" s="10">
        <v>335</v>
      </c>
      <c r="G42" s="12">
        <f t="shared" si="4"/>
        <v>2.440712542348184E-3</v>
      </c>
      <c r="H42" s="14">
        <f t="shared" si="5"/>
        <v>2.4407125423481841</v>
      </c>
    </row>
    <row r="43" spans="1:10" x14ac:dyDescent="0.25">
      <c r="A43" s="11" t="s">
        <v>40</v>
      </c>
      <c r="B43" s="11">
        <v>742339</v>
      </c>
      <c r="C43" s="12">
        <v>2.9393578944390637E-3</v>
      </c>
      <c r="D43" s="11">
        <v>2182</v>
      </c>
      <c r="E43" s="13">
        <f t="shared" si="3"/>
        <v>2.9393578944390635</v>
      </c>
      <c r="F43" s="10">
        <v>3203</v>
      </c>
      <c r="G43" s="12">
        <f t="shared" si="4"/>
        <v>4.3147403005904311E-3</v>
      </c>
      <c r="H43" s="14">
        <f t="shared" si="5"/>
        <v>4.3147403005904312</v>
      </c>
      <c r="I43" s="9"/>
      <c r="J43" s="9"/>
    </row>
    <row r="44" spans="1:10" x14ac:dyDescent="0.25">
      <c r="A44" s="11" t="s">
        <v>41</v>
      </c>
      <c r="B44" s="11">
        <v>128327</v>
      </c>
      <c r="C44" s="12">
        <v>3.2339258301059015E-3</v>
      </c>
      <c r="D44" s="11">
        <v>415</v>
      </c>
      <c r="E44" s="13">
        <f t="shared" si="3"/>
        <v>3.2339258301059015</v>
      </c>
      <c r="F44" s="10">
        <v>1082</v>
      </c>
      <c r="G44" s="12">
        <f t="shared" si="4"/>
        <v>8.431584935360446E-3</v>
      </c>
      <c r="H44" s="14">
        <f t="shared" si="5"/>
        <v>8.431584935360446</v>
      </c>
      <c r="I44" s="9"/>
      <c r="J44" s="9"/>
    </row>
    <row r="45" spans="1:10" x14ac:dyDescent="0.25">
      <c r="A45" s="11" t="s">
        <v>42</v>
      </c>
      <c r="B45" s="11">
        <v>979936</v>
      </c>
      <c r="C45" s="12">
        <v>1.5562240799399144E-3</v>
      </c>
      <c r="D45" s="11">
        <v>1525</v>
      </c>
      <c r="E45" s="13">
        <f t="shared" si="3"/>
        <v>1.5562240799399145</v>
      </c>
      <c r="F45" s="10">
        <v>3834</v>
      </c>
      <c r="G45" s="12">
        <f t="shared" si="4"/>
        <v>3.912500408189923E-3</v>
      </c>
      <c r="H45" s="14">
        <f t="shared" si="5"/>
        <v>3.9125004081899224</v>
      </c>
      <c r="I45" s="9"/>
      <c r="J45" s="9"/>
    </row>
    <row r="46" spans="1:10" s="6" customFormat="1" x14ac:dyDescent="0.25">
      <c r="A46" s="11" t="s">
        <v>43</v>
      </c>
      <c r="B46" s="11">
        <v>5003192</v>
      </c>
      <c r="C46" s="12">
        <v>1.4332849908618337E-3</v>
      </c>
      <c r="D46" s="11">
        <v>7171</v>
      </c>
      <c r="E46" s="13">
        <f t="shared" si="3"/>
        <v>1.4332849908618337</v>
      </c>
      <c r="F46" s="10">
        <v>20665</v>
      </c>
      <c r="G46" s="12">
        <f t="shared" si="4"/>
        <v>4.1303631761483465E-3</v>
      </c>
      <c r="H46" s="14">
        <f t="shared" si="5"/>
        <v>4.1303631761483466</v>
      </c>
      <c r="I46" s="9"/>
      <c r="J46" s="9"/>
    </row>
    <row r="47" spans="1:10" x14ac:dyDescent="0.25">
      <c r="A47" s="15" t="s">
        <v>0</v>
      </c>
      <c r="B47" s="15">
        <v>49605534</v>
      </c>
      <c r="C47" s="17">
        <v>1.294573303051228E-3</v>
      </c>
      <c r="D47" s="15">
        <v>64218</v>
      </c>
      <c r="E47" s="18">
        <f t="shared" si="3"/>
        <v>1.2945733030512281</v>
      </c>
      <c r="F47" s="16">
        <v>249752</v>
      </c>
      <c r="G47" s="17">
        <f t="shared" si="4"/>
        <v>5.0347608393853799E-3</v>
      </c>
      <c r="H47" s="19">
        <f t="shared" si="5"/>
        <v>5.0347608393853802</v>
      </c>
      <c r="I47" s="9"/>
      <c r="J47" s="9"/>
    </row>
    <row r="48" spans="1:10" x14ac:dyDescent="0.25">
      <c r="A48" s="11" t="s">
        <v>44</v>
      </c>
      <c r="B48" s="11">
        <v>596782</v>
      </c>
      <c r="C48" s="12">
        <v>7.3058503775247916E-4</v>
      </c>
      <c r="D48" s="11">
        <v>436</v>
      </c>
      <c r="E48" s="13">
        <f t="shared" si="3"/>
        <v>0.73058503775247918</v>
      </c>
      <c r="F48" s="10">
        <v>2879</v>
      </c>
      <c r="G48" s="12">
        <f t="shared" si="4"/>
        <v>4.8242071644252005E-3</v>
      </c>
      <c r="H48" s="14">
        <f t="shared" si="5"/>
        <v>4.8242071644252009</v>
      </c>
    </row>
    <row r="49" spans="1:8" x14ac:dyDescent="0.25">
      <c r="A49" s="11" t="s">
        <v>45</v>
      </c>
      <c r="B49" s="11">
        <v>79532</v>
      </c>
      <c r="C49" s="12">
        <v>7.4183976261127599E-4</v>
      </c>
      <c r="D49" s="11">
        <v>59</v>
      </c>
      <c r="E49" s="13">
        <f t="shared" si="3"/>
        <v>0.74183976261127604</v>
      </c>
      <c r="F49" s="10">
        <v>475</v>
      </c>
      <c r="G49" s="12">
        <f t="shared" si="4"/>
        <v>5.9724387667856966E-3</v>
      </c>
      <c r="H49" s="14">
        <f t="shared" si="5"/>
        <v>5.9724387667856966</v>
      </c>
    </row>
    <row r="50" spans="1:8" x14ac:dyDescent="0.25">
      <c r="A50" s="11" t="s">
        <v>46</v>
      </c>
      <c r="B50" s="11">
        <v>1272152</v>
      </c>
      <c r="C50" s="12">
        <v>3.0971141813242441E-4</v>
      </c>
      <c r="D50" s="11">
        <v>394</v>
      </c>
      <c r="E50" s="13">
        <f t="shared" si="3"/>
        <v>0.30971141813242442</v>
      </c>
      <c r="F50" s="10">
        <v>17863</v>
      </c>
      <c r="G50" s="12">
        <f t="shared" si="4"/>
        <v>1.4041561071318522E-2</v>
      </c>
      <c r="H50" s="14">
        <f t="shared" si="5"/>
        <v>14.041561071318522</v>
      </c>
    </row>
    <row r="51" spans="1:8" x14ac:dyDescent="0.25">
      <c r="A51" s="11" t="s">
        <v>47</v>
      </c>
      <c r="B51" s="11">
        <v>1060412</v>
      </c>
      <c r="C51" s="12">
        <v>7.7611343515539245E-4</v>
      </c>
      <c r="D51" s="11">
        <v>823</v>
      </c>
      <c r="E51" s="13">
        <f t="shared" si="3"/>
        <v>0.77611343515539244</v>
      </c>
      <c r="F51" s="10">
        <v>3037</v>
      </c>
      <c r="G51" s="12">
        <f t="shared" si="4"/>
        <v>2.8639811695831434E-3</v>
      </c>
      <c r="H51" s="14">
        <f t="shared" si="5"/>
        <v>2.863981169583143</v>
      </c>
    </row>
    <row r="52" spans="1:8" x14ac:dyDescent="0.25">
      <c r="A52" s="11" t="s">
        <v>48</v>
      </c>
      <c r="B52" s="11">
        <v>285210</v>
      </c>
      <c r="C52" s="12">
        <v>2.6296413169243715E-4</v>
      </c>
      <c r="D52" s="11">
        <v>75</v>
      </c>
      <c r="E52" s="13">
        <f t="shared" si="3"/>
        <v>0.26296413169243715</v>
      </c>
      <c r="F52" s="10">
        <v>798</v>
      </c>
      <c r="G52" s="12">
        <f t="shared" si="4"/>
        <v>2.7979383612075311E-3</v>
      </c>
      <c r="H52" s="14">
        <f t="shared" si="5"/>
        <v>2.7979383612075313</v>
      </c>
    </row>
    <row r="53" spans="1:8" x14ac:dyDescent="0.25">
      <c r="A53" s="11" t="s">
        <v>49</v>
      </c>
      <c r="B53" s="11">
        <v>873358</v>
      </c>
      <c r="C53" s="12">
        <v>2.508707769322546E-3</v>
      </c>
      <c r="D53" s="11">
        <v>2191</v>
      </c>
      <c r="E53" s="13">
        <f t="shared" si="3"/>
        <v>2.5087077693225459</v>
      </c>
      <c r="F53" s="10">
        <v>7857</v>
      </c>
      <c r="G53" s="12">
        <f t="shared" si="4"/>
        <v>8.9963107912219269E-3</v>
      </c>
      <c r="H53" s="14">
        <f t="shared" si="5"/>
        <v>8.9963107912219265</v>
      </c>
    </row>
    <row r="54" spans="1:8" x14ac:dyDescent="0.25">
      <c r="A54" s="11" t="s">
        <v>50</v>
      </c>
      <c r="B54" s="11">
        <v>93493</v>
      </c>
      <c r="C54" s="12">
        <v>5.3479939674628044E-4</v>
      </c>
      <c r="D54" s="11">
        <v>50</v>
      </c>
      <c r="E54" s="13">
        <f t="shared" si="3"/>
        <v>0.53479939674628041</v>
      </c>
      <c r="F54" s="10">
        <v>994</v>
      </c>
      <c r="G54" s="12">
        <f t="shared" si="4"/>
        <v>1.0631812007316055E-2</v>
      </c>
      <c r="H54" s="14">
        <f t="shared" si="5"/>
        <v>10.631812007316055</v>
      </c>
    </row>
    <row r="56" spans="1:8" ht="15" customHeight="1" x14ac:dyDescent="0.25">
      <c r="A56" s="20" t="s">
        <v>58</v>
      </c>
      <c r="B56" s="8"/>
      <c r="C56" s="8"/>
      <c r="D56" s="8"/>
      <c r="E56" s="8"/>
      <c r="F56" s="8"/>
      <c r="G56" s="8"/>
      <c r="H56" s="8"/>
    </row>
    <row r="57" spans="1:8" x14ac:dyDescent="0.25">
      <c r="A57" s="1" t="s">
        <v>69</v>
      </c>
    </row>
  </sheetData>
  <autoFilter ref="A2:H54">
    <sortState ref="A3:H54">
      <sortCondition ref="A2:A54"/>
    </sortState>
  </autoFilter>
  <mergeCells count="1">
    <mergeCell ref="A1:H1"/>
  </mergeCells>
  <pageMargins left="0.7" right="0.7" top="0.75" bottom="0.75" header="0.3" footer="0.3"/>
  <pageSetup orientation="portrait" r:id="rId1"/>
  <headerFooter>
    <oddHeader>&amp;L&amp;"-,Bold"&amp;22 2011-12 Student Arrests and Referrals to Law Enforcement</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7"/>
  <sheetViews>
    <sheetView topLeftCell="A40" workbookViewId="0">
      <selection activeCell="A2" sqref="A2"/>
    </sheetView>
  </sheetViews>
  <sheetFormatPr defaultRowHeight="15" x14ac:dyDescent="0.25"/>
  <cols>
    <col min="1" max="1" width="28.5703125" style="1" customWidth="1"/>
    <col min="2" max="2" width="24.28515625" style="1" customWidth="1"/>
    <col min="3" max="3" width="23.85546875" style="1" customWidth="1"/>
    <col min="4" max="4" width="26.7109375" style="4" customWidth="1"/>
    <col min="5" max="5" width="29.85546875" style="1" bestFit="1" customWidth="1"/>
    <col min="6" max="6" width="47.42578125" style="4" bestFit="1" customWidth="1"/>
    <col min="7" max="16384" width="9.140625" style="1"/>
  </cols>
  <sheetData>
    <row r="1" spans="1:6" ht="21.75" thickBot="1" x14ac:dyDescent="0.4">
      <c r="A1" s="38" t="s">
        <v>63</v>
      </c>
      <c r="B1" s="39"/>
      <c r="C1" s="39"/>
      <c r="D1" s="39"/>
      <c r="E1" s="39"/>
      <c r="F1" s="39"/>
    </row>
    <row r="2" spans="1:6" s="21" customFormat="1" x14ac:dyDescent="0.25">
      <c r="A2" s="22" t="s">
        <v>51</v>
      </c>
      <c r="B2" s="23" t="s">
        <v>52</v>
      </c>
      <c r="C2" s="24" t="s">
        <v>59</v>
      </c>
      <c r="D2" s="5" t="s">
        <v>60</v>
      </c>
      <c r="E2" s="2" t="s">
        <v>61</v>
      </c>
      <c r="F2" s="3" t="s">
        <v>62</v>
      </c>
    </row>
    <row r="3" spans="1:6" s="21" customFormat="1" x14ac:dyDescent="0.25">
      <c r="A3" s="29" t="s">
        <v>1</v>
      </c>
      <c r="B3" s="30">
        <v>740893</v>
      </c>
      <c r="C3" s="31">
        <v>833</v>
      </c>
      <c r="D3" s="25">
        <f t="shared" ref="D3:D34" si="0">(C3/B3)*1000</f>
        <v>1.1243188962508757</v>
      </c>
      <c r="E3" s="31">
        <v>1951</v>
      </c>
      <c r="F3" s="25">
        <f t="shared" ref="F3:F34" si="1">(E3/B3)*1000</f>
        <v>2.6333087233919068</v>
      </c>
    </row>
    <row r="4" spans="1:6" s="21" customFormat="1" x14ac:dyDescent="0.25">
      <c r="A4" s="29" t="s">
        <v>2</v>
      </c>
      <c r="B4" s="30">
        <v>128992</v>
      </c>
      <c r="C4" s="31">
        <v>47</v>
      </c>
      <c r="D4" s="25">
        <f t="shared" si="0"/>
        <v>0.36436368146861825</v>
      </c>
      <c r="E4" s="31">
        <v>436</v>
      </c>
      <c r="F4" s="25">
        <f t="shared" si="1"/>
        <v>3.3800545770280328</v>
      </c>
    </row>
    <row r="5" spans="1:6" s="21" customFormat="1" x14ac:dyDescent="0.25">
      <c r="A5" s="29" t="s">
        <v>3</v>
      </c>
      <c r="B5" s="30">
        <v>1101617</v>
      </c>
      <c r="C5" s="31">
        <v>962</v>
      </c>
      <c r="D5" s="25">
        <f t="shared" si="0"/>
        <v>0.87326175975860942</v>
      </c>
      <c r="E5" s="31">
        <v>3757</v>
      </c>
      <c r="F5" s="25">
        <f t="shared" si="1"/>
        <v>3.4104411968951096</v>
      </c>
    </row>
    <row r="6" spans="1:6" s="21" customFormat="1" x14ac:dyDescent="0.25">
      <c r="A6" s="29" t="s">
        <v>4</v>
      </c>
      <c r="B6" s="30">
        <v>480044</v>
      </c>
      <c r="C6" s="31">
        <v>451</v>
      </c>
      <c r="D6" s="25">
        <f t="shared" si="0"/>
        <v>0.93949721275549747</v>
      </c>
      <c r="E6" s="31">
        <v>1042</v>
      </c>
      <c r="F6" s="25">
        <f t="shared" si="1"/>
        <v>2.1706343585171362</v>
      </c>
    </row>
    <row r="7" spans="1:6" s="21" customFormat="1" x14ac:dyDescent="0.25">
      <c r="A7" s="29" t="s">
        <v>5</v>
      </c>
      <c r="B7" s="30">
        <v>6247926</v>
      </c>
      <c r="C7" s="31">
        <v>8217</v>
      </c>
      <c r="D7" s="25">
        <f t="shared" si="0"/>
        <v>1.3151564215069127</v>
      </c>
      <c r="E7" s="31">
        <v>19685</v>
      </c>
      <c r="F7" s="25">
        <f t="shared" si="1"/>
        <v>3.1506455102061066</v>
      </c>
    </row>
    <row r="8" spans="1:6" s="21" customFormat="1" x14ac:dyDescent="0.25">
      <c r="A8" s="29" t="s">
        <v>6</v>
      </c>
      <c r="B8" s="30">
        <v>877264</v>
      </c>
      <c r="C8" s="31">
        <v>394</v>
      </c>
      <c r="D8" s="25">
        <f t="shared" si="0"/>
        <v>0.44912363895019058</v>
      </c>
      <c r="E8" s="31">
        <v>5450</v>
      </c>
      <c r="F8" s="25">
        <f t="shared" si="1"/>
        <v>6.2124970362399461</v>
      </c>
    </row>
    <row r="9" spans="1:6" s="21" customFormat="1" x14ac:dyDescent="0.25">
      <c r="A9" s="29" t="s">
        <v>7</v>
      </c>
      <c r="B9" s="30">
        <v>545885</v>
      </c>
      <c r="C9" s="31">
        <v>1643</v>
      </c>
      <c r="D9" s="25">
        <f t="shared" si="0"/>
        <v>3.0097914395889243</v>
      </c>
      <c r="E9" s="31">
        <v>2396</v>
      </c>
      <c r="F9" s="25">
        <f t="shared" si="1"/>
        <v>4.3892028540809873</v>
      </c>
    </row>
    <row r="10" spans="1:6" s="21" customFormat="1" x14ac:dyDescent="0.25">
      <c r="A10" s="29" t="s">
        <v>8</v>
      </c>
      <c r="B10" s="30">
        <v>135171</v>
      </c>
      <c r="C10" s="31">
        <v>110</v>
      </c>
      <c r="D10" s="25">
        <f t="shared" si="0"/>
        <v>0.81378402172063535</v>
      </c>
      <c r="E10" s="31">
        <v>1437</v>
      </c>
      <c r="F10" s="25">
        <f t="shared" si="1"/>
        <v>10.630978538295937</v>
      </c>
    </row>
    <row r="11" spans="1:6" s="21" customFormat="1" x14ac:dyDescent="0.25">
      <c r="A11" s="29" t="s">
        <v>9</v>
      </c>
      <c r="B11" s="30">
        <v>76149</v>
      </c>
      <c r="C11" s="31">
        <v>273</v>
      </c>
      <c r="D11" s="25">
        <f t="shared" si="0"/>
        <v>3.5850766260883269</v>
      </c>
      <c r="E11" s="31">
        <v>336</v>
      </c>
      <c r="F11" s="25">
        <f t="shared" si="1"/>
        <v>4.4124020013394789</v>
      </c>
    </row>
    <row r="12" spans="1:6" s="21" customFormat="1" x14ac:dyDescent="0.25">
      <c r="A12" s="29" t="s">
        <v>10</v>
      </c>
      <c r="B12" s="30">
        <v>2719464</v>
      </c>
      <c r="C12" s="31">
        <v>1323</v>
      </c>
      <c r="D12" s="25">
        <f t="shared" si="0"/>
        <v>0.48649292654729021</v>
      </c>
      <c r="E12" s="31">
        <v>13749</v>
      </c>
      <c r="F12" s="25">
        <f t="shared" si="1"/>
        <v>5.0557756969755809</v>
      </c>
    </row>
    <row r="13" spans="1:6" s="21" customFormat="1" x14ac:dyDescent="0.25">
      <c r="A13" s="29" t="s">
        <v>11</v>
      </c>
      <c r="B13" s="30">
        <v>1734866</v>
      </c>
      <c r="C13" s="31">
        <v>4324</v>
      </c>
      <c r="D13" s="25">
        <f t="shared" si="0"/>
        <v>2.4924115176618828</v>
      </c>
      <c r="E13" s="31">
        <v>5706</v>
      </c>
      <c r="F13" s="25">
        <f t="shared" si="1"/>
        <v>3.2890148288109859</v>
      </c>
    </row>
    <row r="14" spans="1:6" s="21" customFormat="1" x14ac:dyDescent="0.25">
      <c r="A14" s="29" t="s">
        <v>65</v>
      </c>
      <c r="B14" s="30">
        <v>187325</v>
      </c>
      <c r="C14" s="31">
        <v>563</v>
      </c>
      <c r="D14" s="25">
        <f t="shared" si="0"/>
        <v>3.0054717736554117</v>
      </c>
      <c r="E14" s="31">
        <v>18092</v>
      </c>
      <c r="F14" s="25">
        <f t="shared" si="1"/>
        <v>96.580808754837847</v>
      </c>
    </row>
    <row r="15" spans="1:6" s="21" customFormat="1" x14ac:dyDescent="0.25">
      <c r="A15" s="29" t="s">
        <v>12</v>
      </c>
      <c r="B15" s="30">
        <v>289176</v>
      </c>
      <c r="C15" s="31">
        <v>83</v>
      </c>
      <c r="D15" s="25">
        <f t="shared" si="0"/>
        <v>0.28702243616344369</v>
      </c>
      <c r="E15" s="31">
        <v>1006</v>
      </c>
      <c r="F15" s="25">
        <f t="shared" si="1"/>
        <v>3.4788502503665586</v>
      </c>
    </row>
    <row r="16" spans="1:6" s="21" customFormat="1" x14ac:dyDescent="0.25">
      <c r="A16" s="29" t="s">
        <v>13</v>
      </c>
      <c r="B16" s="30">
        <v>2043520</v>
      </c>
      <c r="C16" s="31">
        <v>4413</v>
      </c>
      <c r="D16" s="25">
        <f t="shared" si="0"/>
        <v>2.1595090823676797</v>
      </c>
      <c r="E16" s="31">
        <v>9709</v>
      </c>
      <c r="F16" s="25">
        <f t="shared" si="1"/>
        <v>4.7511157218916376</v>
      </c>
    </row>
    <row r="17" spans="1:6" s="21" customFormat="1" x14ac:dyDescent="0.25">
      <c r="A17" s="29" t="s">
        <v>14</v>
      </c>
      <c r="B17" s="30">
        <v>1029832</v>
      </c>
      <c r="C17" s="31">
        <v>1736</v>
      </c>
      <c r="D17" s="25">
        <f t="shared" si="0"/>
        <v>1.6857118442619767</v>
      </c>
      <c r="E17" s="31">
        <v>3280</v>
      </c>
      <c r="F17" s="25">
        <f t="shared" si="1"/>
        <v>3.1849855122000479</v>
      </c>
    </row>
    <row r="18" spans="1:6" s="21" customFormat="1" x14ac:dyDescent="0.25">
      <c r="A18" s="29" t="s">
        <v>15</v>
      </c>
      <c r="B18" s="30">
        <v>499447</v>
      </c>
      <c r="C18" s="31">
        <v>601</v>
      </c>
      <c r="D18" s="25">
        <f t="shared" si="0"/>
        <v>1.2033308839576571</v>
      </c>
      <c r="E18" s="31">
        <v>1762</v>
      </c>
      <c r="F18" s="25">
        <f t="shared" si="1"/>
        <v>3.5279018594565588</v>
      </c>
    </row>
    <row r="19" spans="1:6" s="21" customFormat="1" x14ac:dyDescent="0.25">
      <c r="A19" s="29" t="s">
        <v>66</v>
      </c>
      <c r="B19" s="30">
        <v>492002</v>
      </c>
      <c r="C19" s="31">
        <v>3224</v>
      </c>
      <c r="D19" s="25">
        <f t="shared" si="0"/>
        <v>6.5528188909801184</v>
      </c>
      <c r="E19" s="31">
        <v>1942</v>
      </c>
      <c r="F19" s="25">
        <f t="shared" si="1"/>
        <v>3.9471384262665596</v>
      </c>
    </row>
    <row r="20" spans="1:6" s="21" customFormat="1" x14ac:dyDescent="0.25">
      <c r="A20" s="29" t="s">
        <v>17</v>
      </c>
      <c r="B20" s="30">
        <v>684752</v>
      </c>
      <c r="C20" s="31">
        <v>333</v>
      </c>
      <c r="D20" s="25">
        <f t="shared" si="0"/>
        <v>0.48630745145687782</v>
      </c>
      <c r="E20" s="31">
        <v>713</v>
      </c>
      <c r="F20" s="25">
        <f t="shared" si="1"/>
        <v>1.0412528915578194</v>
      </c>
    </row>
    <row r="21" spans="1:6" s="21" customFormat="1" x14ac:dyDescent="0.25">
      <c r="A21" s="29" t="s">
        <v>18</v>
      </c>
      <c r="B21" s="30">
        <v>708787</v>
      </c>
      <c r="C21" s="31">
        <v>783</v>
      </c>
      <c r="D21" s="25">
        <f t="shared" si="0"/>
        <v>1.1047042341352196</v>
      </c>
      <c r="E21" s="31">
        <v>1431</v>
      </c>
      <c r="F21" s="25">
        <f t="shared" si="1"/>
        <v>2.0189422210057466</v>
      </c>
    </row>
    <row r="22" spans="1:6" s="21" customFormat="1" x14ac:dyDescent="0.25">
      <c r="A22" s="29" t="s">
        <v>19</v>
      </c>
      <c r="B22" s="30">
        <v>174434</v>
      </c>
      <c r="C22" s="31">
        <v>25</v>
      </c>
      <c r="D22" s="25">
        <f t="shared" si="0"/>
        <v>0.14332068289438984</v>
      </c>
      <c r="E22" s="31">
        <v>622</v>
      </c>
      <c r="F22" s="25">
        <f t="shared" si="1"/>
        <v>3.5658185904124196</v>
      </c>
    </row>
    <row r="23" spans="1:6" s="21" customFormat="1" x14ac:dyDescent="0.25">
      <c r="A23" s="29" t="s">
        <v>20</v>
      </c>
      <c r="B23" s="30">
        <v>881294</v>
      </c>
      <c r="C23" s="31">
        <v>1629</v>
      </c>
      <c r="D23" s="25">
        <f t="shared" si="0"/>
        <v>1.8484183484739485</v>
      </c>
      <c r="E23" s="31">
        <v>2754</v>
      </c>
      <c r="F23" s="25">
        <f t="shared" si="1"/>
        <v>3.124950357088554</v>
      </c>
    </row>
    <row r="24" spans="1:6" s="21" customFormat="1" x14ac:dyDescent="0.25">
      <c r="A24" s="29" t="s">
        <v>21</v>
      </c>
      <c r="B24" s="30">
        <v>947212</v>
      </c>
      <c r="C24" s="31">
        <v>798</v>
      </c>
      <c r="D24" s="25">
        <f t="shared" si="0"/>
        <v>0.84247243489313905</v>
      </c>
      <c r="E24" s="31">
        <v>1712</v>
      </c>
      <c r="F24" s="25">
        <f t="shared" si="1"/>
        <v>1.8074095345075865</v>
      </c>
    </row>
    <row r="25" spans="1:6" s="21" customFormat="1" x14ac:dyDescent="0.25">
      <c r="A25" s="29" t="s">
        <v>22</v>
      </c>
      <c r="B25" s="30">
        <v>1565225</v>
      </c>
      <c r="C25" s="31">
        <v>410</v>
      </c>
      <c r="D25" s="25">
        <f t="shared" si="0"/>
        <v>0.26194317110958487</v>
      </c>
      <c r="E25" s="31">
        <v>3244</v>
      </c>
      <c r="F25" s="25">
        <f t="shared" si="1"/>
        <v>2.0725454806816908</v>
      </c>
    </row>
    <row r="26" spans="1:6" s="21" customFormat="1" x14ac:dyDescent="0.25">
      <c r="A26" s="29" t="s">
        <v>23</v>
      </c>
      <c r="B26" s="30">
        <v>856940</v>
      </c>
      <c r="C26" s="31">
        <v>1189</v>
      </c>
      <c r="D26" s="25">
        <f t="shared" si="0"/>
        <v>1.3874950404929167</v>
      </c>
      <c r="E26" s="31">
        <v>4691</v>
      </c>
      <c r="F26" s="25">
        <f t="shared" si="1"/>
        <v>5.4741288771675967</v>
      </c>
    </row>
    <row r="27" spans="1:6" s="21" customFormat="1" x14ac:dyDescent="0.25">
      <c r="A27" s="29" t="s">
        <v>24</v>
      </c>
      <c r="B27" s="30">
        <v>494463</v>
      </c>
      <c r="C27" s="31">
        <v>898</v>
      </c>
      <c r="D27" s="25">
        <f t="shared" si="0"/>
        <v>1.8161116200807745</v>
      </c>
      <c r="E27" s="31">
        <v>1726</v>
      </c>
      <c r="F27" s="25">
        <f t="shared" si="1"/>
        <v>3.4906555192198403</v>
      </c>
    </row>
    <row r="28" spans="1:6" s="21" customFormat="1" x14ac:dyDescent="0.25">
      <c r="A28" s="29" t="s">
        <v>25</v>
      </c>
      <c r="B28" s="30">
        <v>903897</v>
      </c>
      <c r="C28" s="31">
        <v>1336</v>
      </c>
      <c r="D28" s="25">
        <f t="shared" si="0"/>
        <v>1.4780445117087457</v>
      </c>
      <c r="E28" s="31">
        <v>3782</v>
      </c>
      <c r="F28" s="25">
        <f t="shared" si="1"/>
        <v>4.1841050473671224</v>
      </c>
    </row>
    <row r="29" spans="1:6" s="21" customFormat="1" x14ac:dyDescent="0.25">
      <c r="A29" s="29" t="s">
        <v>26</v>
      </c>
      <c r="B29" s="30">
        <v>144327</v>
      </c>
      <c r="C29" s="31">
        <v>181</v>
      </c>
      <c r="D29" s="25">
        <f t="shared" si="0"/>
        <v>1.2540966000817586</v>
      </c>
      <c r="E29" s="31">
        <v>874</v>
      </c>
      <c r="F29" s="25">
        <f t="shared" si="1"/>
        <v>6.0556929749804267</v>
      </c>
    </row>
    <row r="30" spans="1:6" s="21" customFormat="1" x14ac:dyDescent="0.25">
      <c r="A30" s="29" t="s">
        <v>27</v>
      </c>
      <c r="B30" s="30">
        <v>305694</v>
      </c>
      <c r="C30" s="31">
        <v>283</v>
      </c>
      <c r="D30" s="25">
        <f t="shared" si="0"/>
        <v>0.9257623636708604</v>
      </c>
      <c r="E30" s="31">
        <v>1529</v>
      </c>
      <c r="F30" s="25">
        <f t="shared" si="1"/>
        <v>5.0017337599036944</v>
      </c>
    </row>
    <row r="31" spans="1:6" s="21" customFormat="1" x14ac:dyDescent="0.25">
      <c r="A31" s="29" t="s">
        <v>67</v>
      </c>
      <c r="B31" s="30">
        <v>453031</v>
      </c>
      <c r="C31" s="31">
        <v>1483</v>
      </c>
      <c r="D31" s="25">
        <f t="shared" si="0"/>
        <v>3.2735066695215118</v>
      </c>
      <c r="E31" s="31">
        <v>786</v>
      </c>
      <c r="F31" s="25">
        <f t="shared" si="1"/>
        <v>1.7349806083910373</v>
      </c>
    </row>
    <row r="32" spans="1:6" s="21" customFormat="1" x14ac:dyDescent="0.25">
      <c r="A32" s="29" t="s">
        <v>29</v>
      </c>
      <c r="B32" s="30">
        <v>186574</v>
      </c>
      <c r="C32" s="31">
        <v>248</v>
      </c>
      <c r="D32" s="25">
        <f t="shared" si="0"/>
        <v>1.3292312969652791</v>
      </c>
      <c r="E32" s="31">
        <v>1074</v>
      </c>
      <c r="F32" s="25">
        <f t="shared" si="1"/>
        <v>5.7564290844383468</v>
      </c>
    </row>
    <row r="33" spans="1:6" s="21" customFormat="1" x14ac:dyDescent="0.25">
      <c r="A33" s="29" t="s">
        <v>30</v>
      </c>
      <c r="B33" s="30">
        <v>1335583</v>
      </c>
      <c r="C33" s="31">
        <v>740</v>
      </c>
      <c r="D33" s="25">
        <f t="shared" si="0"/>
        <v>0.55406515356963959</v>
      </c>
      <c r="E33" s="31">
        <v>2705</v>
      </c>
      <c r="F33" s="25">
        <f t="shared" si="1"/>
        <v>2.0253327573052369</v>
      </c>
    </row>
    <row r="34" spans="1:6" s="21" customFormat="1" x14ac:dyDescent="0.25">
      <c r="A34" s="29" t="s">
        <v>31</v>
      </c>
      <c r="B34" s="30">
        <v>337132</v>
      </c>
      <c r="C34" s="31">
        <v>241</v>
      </c>
      <c r="D34" s="25">
        <f t="shared" si="0"/>
        <v>0.71485352918144818</v>
      </c>
      <c r="E34" s="31">
        <v>1810</v>
      </c>
      <c r="F34" s="25">
        <f t="shared" si="1"/>
        <v>5.3688169619021631</v>
      </c>
    </row>
    <row r="35" spans="1:6" s="21" customFormat="1" x14ac:dyDescent="0.25">
      <c r="A35" s="29" t="s">
        <v>32</v>
      </c>
      <c r="B35" s="30">
        <v>2732320</v>
      </c>
      <c r="C35" s="31">
        <v>693</v>
      </c>
      <c r="D35" s="25">
        <f t="shared" ref="D35:D54" si="2">(C35/B35)*1000</f>
        <v>0.25363061427651229</v>
      </c>
      <c r="E35" s="31">
        <v>6065</v>
      </c>
      <c r="F35" s="25">
        <f t="shared" ref="F35:F54" si="3">(E35/B35)*1000</f>
        <v>2.2197253615974706</v>
      </c>
    </row>
    <row r="36" spans="1:6" s="21" customFormat="1" x14ac:dyDescent="0.25">
      <c r="A36" s="29" t="s">
        <v>33</v>
      </c>
      <c r="B36" s="30">
        <v>1528568</v>
      </c>
      <c r="C36" s="31">
        <v>217</v>
      </c>
      <c r="D36" s="25">
        <f t="shared" si="2"/>
        <v>0.14196293524396691</v>
      </c>
      <c r="E36" s="31">
        <v>3280</v>
      </c>
      <c r="F36" s="25">
        <f t="shared" si="3"/>
        <v>2.1457992055309281</v>
      </c>
    </row>
    <row r="37" spans="1:6" s="21" customFormat="1" x14ac:dyDescent="0.25">
      <c r="A37" s="29" t="s">
        <v>34</v>
      </c>
      <c r="B37" s="30">
        <v>104213</v>
      </c>
      <c r="C37" s="31">
        <v>120</v>
      </c>
      <c r="D37" s="25">
        <f t="shared" si="2"/>
        <v>1.1514878182184565</v>
      </c>
      <c r="E37" s="31">
        <v>379</v>
      </c>
      <c r="F37" s="25">
        <f t="shared" si="3"/>
        <v>3.6367823592066246</v>
      </c>
    </row>
    <row r="38" spans="1:6" s="21" customFormat="1" x14ac:dyDescent="0.25">
      <c r="A38" s="29" t="s">
        <v>35</v>
      </c>
      <c r="B38" s="30">
        <v>1764278</v>
      </c>
      <c r="C38" s="31">
        <v>1292</v>
      </c>
      <c r="D38" s="25">
        <f t="shared" si="2"/>
        <v>0.73231089431484153</v>
      </c>
      <c r="E38" s="31">
        <v>2206</v>
      </c>
      <c r="F38" s="25">
        <f t="shared" si="3"/>
        <v>1.2503698396737928</v>
      </c>
    </row>
    <row r="39" spans="1:6" s="21" customFormat="1" x14ac:dyDescent="0.25">
      <c r="A39" s="29" t="s">
        <v>36</v>
      </c>
      <c r="B39" s="30">
        <v>684878</v>
      </c>
      <c r="C39" s="31">
        <v>643</v>
      </c>
      <c r="D39" s="25">
        <f t="shared" si="2"/>
        <v>0.9388533432231726</v>
      </c>
      <c r="E39" s="31">
        <v>2094</v>
      </c>
      <c r="F39" s="25">
        <f t="shared" si="3"/>
        <v>3.0574788502477812</v>
      </c>
    </row>
    <row r="40" spans="1:6" s="21" customFormat="1" x14ac:dyDescent="0.25">
      <c r="A40" s="29" t="s">
        <v>37</v>
      </c>
      <c r="B40" s="30">
        <v>565535</v>
      </c>
      <c r="C40" s="31">
        <v>366</v>
      </c>
      <c r="D40" s="25">
        <f t="shared" si="2"/>
        <v>0.64717479908405318</v>
      </c>
      <c r="E40" s="31">
        <v>1079</v>
      </c>
      <c r="F40" s="25">
        <f t="shared" si="3"/>
        <v>1.9079278912887796</v>
      </c>
    </row>
    <row r="41" spans="1:6" s="26" customFormat="1" x14ac:dyDescent="0.25">
      <c r="A41" s="29" t="s">
        <v>38</v>
      </c>
      <c r="B41" s="30">
        <v>1739734</v>
      </c>
      <c r="C41" s="31">
        <v>4517</v>
      </c>
      <c r="D41" s="25">
        <f t="shared" si="2"/>
        <v>2.5963739284281391</v>
      </c>
      <c r="E41" s="31">
        <v>11840</v>
      </c>
      <c r="F41" s="25">
        <f t="shared" si="3"/>
        <v>6.8056381032962507</v>
      </c>
    </row>
    <row r="42" spans="1:6" s="21" customFormat="1" x14ac:dyDescent="0.25">
      <c r="A42" s="29" t="s">
        <v>39</v>
      </c>
      <c r="B42" s="30">
        <v>140595</v>
      </c>
      <c r="C42" s="31">
        <v>132</v>
      </c>
      <c r="D42" s="25">
        <f t="shared" si="2"/>
        <v>0.93886695828443401</v>
      </c>
      <c r="E42" s="31">
        <v>367</v>
      </c>
      <c r="F42" s="25">
        <f t="shared" si="3"/>
        <v>2.6103346491696007</v>
      </c>
    </row>
    <row r="43" spans="1:6" s="21" customFormat="1" x14ac:dyDescent="0.25">
      <c r="A43" s="29" t="s">
        <v>40</v>
      </c>
      <c r="B43" s="30">
        <v>745597</v>
      </c>
      <c r="C43" s="31">
        <v>1719</v>
      </c>
      <c r="D43" s="25">
        <f t="shared" si="2"/>
        <v>2.3055350276355728</v>
      </c>
      <c r="E43" s="31">
        <v>2750</v>
      </c>
      <c r="F43" s="25">
        <f t="shared" si="3"/>
        <v>3.6883195613716255</v>
      </c>
    </row>
    <row r="44" spans="1:6" s="21" customFormat="1" x14ac:dyDescent="0.25">
      <c r="A44" s="29" t="s">
        <v>41</v>
      </c>
      <c r="B44" s="30">
        <v>134831</v>
      </c>
      <c r="C44" s="31">
        <v>223</v>
      </c>
      <c r="D44" s="25">
        <f t="shared" si="2"/>
        <v>1.6539223175679183</v>
      </c>
      <c r="E44" s="31">
        <v>759</v>
      </c>
      <c r="F44" s="25">
        <f t="shared" si="3"/>
        <v>5.6292692333365473</v>
      </c>
    </row>
    <row r="45" spans="1:6" s="21" customFormat="1" x14ac:dyDescent="0.25">
      <c r="A45" s="29" t="s">
        <v>42</v>
      </c>
      <c r="B45" s="30">
        <v>987509</v>
      </c>
      <c r="C45" s="31">
        <v>1012</v>
      </c>
      <c r="D45" s="25">
        <f t="shared" si="2"/>
        <v>1.0248007866257423</v>
      </c>
      <c r="E45" s="31">
        <v>2454</v>
      </c>
      <c r="F45" s="25">
        <f t="shared" si="3"/>
        <v>2.4850406426675606</v>
      </c>
    </row>
    <row r="46" spans="1:6" s="21" customFormat="1" x14ac:dyDescent="0.25">
      <c r="A46" s="29" t="s">
        <v>43</v>
      </c>
      <c r="B46" s="30">
        <v>5170731</v>
      </c>
      <c r="C46" s="31">
        <v>6513</v>
      </c>
      <c r="D46" s="25">
        <f t="shared" si="2"/>
        <v>1.259589794943887</v>
      </c>
      <c r="E46" s="31">
        <v>14891</v>
      </c>
      <c r="F46" s="25">
        <f t="shared" si="3"/>
        <v>2.8798636014907757</v>
      </c>
    </row>
    <row r="47" spans="1:6" s="26" customFormat="1" x14ac:dyDescent="0.25">
      <c r="A47" s="32" t="s">
        <v>0</v>
      </c>
      <c r="B47" s="33">
        <v>49917157</v>
      </c>
      <c r="C47" s="34">
        <v>60170</v>
      </c>
      <c r="D47" s="27">
        <f t="shared" si="2"/>
        <v>1.2053971743623138</v>
      </c>
      <c r="E47" s="34">
        <v>195219</v>
      </c>
      <c r="F47" s="27">
        <f t="shared" si="3"/>
        <v>3.9108597470805475</v>
      </c>
    </row>
    <row r="48" spans="1:6" s="21" customFormat="1" x14ac:dyDescent="0.25">
      <c r="A48" s="29" t="s">
        <v>44</v>
      </c>
      <c r="B48" s="30">
        <v>630425</v>
      </c>
      <c r="C48" s="31">
        <v>244</v>
      </c>
      <c r="D48" s="25">
        <f t="shared" si="2"/>
        <v>0.38704048855930523</v>
      </c>
      <c r="E48" s="31">
        <v>1993</v>
      </c>
      <c r="F48" s="25">
        <f t="shared" si="3"/>
        <v>3.1613594004044892</v>
      </c>
    </row>
    <row r="49" spans="1:6" s="21" customFormat="1" x14ac:dyDescent="0.25">
      <c r="A49" s="29" t="s">
        <v>45</v>
      </c>
      <c r="B49" s="30">
        <v>83893</v>
      </c>
      <c r="C49" s="31">
        <v>50</v>
      </c>
      <c r="D49" s="25">
        <f t="shared" si="2"/>
        <v>0.5959972822523929</v>
      </c>
      <c r="E49" s="31">
        <v>305</v>
      </c>
      <c r="F49" s="25">
        <f t="shared" si="3"/>
        <v>3.6355834217395966</v>
      </c>
    </row>
    <row r="50" spans="1:6" s="21" customFormat="1" x14ac:dyDescent="0.25">
      <c r="A50" s="29" t="s">
        <v>46</v>
      </c>
      <c r="B50" s="30">
        <v>1275691</v>
      </c>
      <c r="C50" s="31">
        <v>758</v>
      </c>
      <c r="D50" s="25">
        <f t="shared" si="2"/>
        <v>0.59418777744767348</v>
      </c>
      <c r="E50" s="31">
        <v>13085</v>
      </c>
      <c r="F50" s="25">
        <f t="shared" si="3"/>
        <v>10.257186105412675</v>
      </c>
    </row>
    <row r="51" spans="1:6" s="21" customFormat="1" x14ac:dyDescent="0.25">
      <c r="A51" s="29" t="s">
        <v>47</v>
      </c>
      <c r="B51" s="30">
        <v>1070306</v>
      </c>
      <c r="C51" s="31">
        <v>537</v>
      </c>
      <c r="D51" s="25">
        <f t="shared" si="2"/>
        <v>0.50172567471358664</v>
      </c>
      <c r="E51" s="31">
        <v>2782</v>
      </c>
      <c r="F51" s="25">
        <f t="shared" si="3"/>
        <v>2.5992566611791394</v>
      </c>
    </row>
    <row r="52" spans="1:6" s="21" customFormat="1" x14ac:dyDescent="0.25">
      <c r="A52" s="29" t="s">
        <v>48</v>
      </c>
      <c r="B52" s="30">
        <v>283900</v>
      </c>
      <c r="C52" s="31">
        <v>40</v>
      </c>
      <c r="D52" s="25">
        <f t="shared" si="2"/>
        <v>0.14089468122578375</v>
      </c>
      <c r="E52" s="31">
        <v>640</v>
      </c>
      <c r="F52" s="25">
        <f t="shared" si="3"/>
        <v>2.2543148996125399</v>
      </c>
    </row>
    <row r="53" spans="1:6" s="21" customFormat="1" x14ac:dyDescent="0.25">
      <c r="A53" s="29" t="s">
        <v>49</v>
      </c>
      <c r="B53" s="30">
        <v>871853</v>
      </c>
      <c r="C53" s="31">
        <v>1311</v>
      </c>
      <c r="D53" s="25">
        <f t="shared" si="2"/>
        <v>1.5036938566478524</v>
      </c>
      <c r="E53" s="31">
        <v>6317</v>
      </c>
      <c r="F53" s="25">
        <f t="shared" si="3"/>
        <v>7.2454874847021236</v>
      </c>
    </row>
    <row r="54" spans="1:6" s="21" customFormat="1" x14ac:dyDescent="0.25">
      <c r="A54" s="29" t="s">
        <v>50</v>
      </c>
      <c r="B54" s="30">
        <v>93382</v>
      </c>
      <c r="C54" s="31">
        <v>9</v>
      </c>
      <c r="D54" s="25">
        <f t="shared" si="2"/>
        <v>9.6378317020410775E-2</v>
      </c>
      <c r="E54" s="31">
        <v>744</v>
      </c>
      <c r="F54" s="25">
        <f t="shared" si="3"/>
        <v>7.9672742070206244</v>
      </c>
    </row>
    <row r="55" spans="1:6" s="21" customFormat="1" x14ac:dyDescent="0.25">
      <c r="D55" s="35"/>
      <c r="F55" s="28"/>
    </row>
    <row r="56" spans="1:6" s="21" customFormat="1" x14ac:dyDescent="0.25">
      <c r="A56" s="21" t="s">
        <v>69</v>
      </c>
    </row>
    <row r="57" spans="1:6" s="21" customFormat="1" ht="15" customHeight="1" x14ac:dyDescent="0.25">
      <c r="A57" s="7" t="s">
        <v>68</v>
      </c>
      <c r="D57" s="28"/>
      <c r="F57" s="28"/>
    </row>
  </sheetData>
  <mergeCells count="1">
    <mergeCell ref="A1:F1"/>
  </mergeCells>
  <pageMargins left="0.7" right="0.7" top="0.75" bottom="0.75" header="0.3" footer="0.3"/>
  <pageSetup scale="75" fitToHeight="0"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2011-2012</vt:lpstr>
      <vt:lpstr>2013-2014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cointern</dc:creator>
  <cp:lastModifiedBy>cointern</cp:lastModifiedBy>
  <dcterms:created xsi:type="dcterms:W3CDTF">2016-03-22T20:05:08Z</dcterms:created>
  <dcterms:modified xsi:type="dcterms:W3CDTF">2019-03-29T17:28:42Z</dcterms:modified>
</cp:coreProperties>
</file>